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дернизация ГРС Лунно\"/>
    </mc:Choice>
  </mc:AlternateContent>
  <bookViews>
    <workbookView xWindow="0" yWindow="120" windowWidth="15195" windowHeight="8700"/>
  </bookViews>
  <sheets>
    <sheet name="СМР общестрой" sheetId="16" r:id="rId1"/>
  </sheets>
  <definedNames>
    <definedName name="_xlnm.Print_Titles" localSheetId="0">'СМР общестрой'!$23:$23</definedName>
    <definedName name="_xlnm.Print_Area" localSheetId="0">'СМР общестрой'!$A$16:$F$88</definedName>
  </definedNames>
  <calcPr calcId="152511"/>
</workbook>
</file>

<file path=xl/calcChain.xml><?xml version="1.0" encoding="utf-8"?>
<calcChain xmlns="http://schemas.openxmlformats.org/spreadsheetml/2006/main">
  <c r="F39" i="16" l="1"/>
  <c r="F25" i="16" l="1"/>
  <c r="F45" i="16"/>
  <c r="F44" i="16"/>
  <c r="F43" i="16"/>
  <c r="F38" i="16"/>
  <c r="F37" i="16"/>
  <c r="F56" i="16" s="1"/>
  <c r="F34" i="16"/>
  <c r="F35" i="16"/>
  <c r="F33" i="16"/>
  <c r="F28" i="16"/>
  <c r="F31" i="16" s="1"/>
  <c r="F27" i="16"/>
  <c r="F26" i="16"/>
  <c r="F47" i="16" l="1"/>
  <c r="F29" i="16"/>
  <c r="F36" i="16" s="1"/>
  <c r="E29" i="16"/>
  <c r="E31" i="16" l="1"/>
  <c r="F40" i="16" l="1"/>
  <c r="F48" i="16" l="1"/>
  <c r="F41" i="16"/>
  <c r="F71" i="16"/>
  <c r="E66" i="16"/>
  <c r="F64" i="16"/>
  <c r="E47" i="16"/>
  <c r="E36" i="16"/>
  <c r="E40" i="16" s="1"/>
  <c r="F65" i="16" l="1"/>
  <c r="E41" i="16"/>
  <c r="E48" i="16"/>
  <c r="E49" i="16" s="1"/>
  <c r="E51" i="16" s="1"/>
  <c r="E52" i="16" s="1"/>
  <c r="E54" i="16" s="1"/>
  <c r="E68" i="16"/>
  <c r="F72" i="16"/>
  <c r="E55" i="16" l="1"/>
  <c r="F49" i="16"/>
  <c r="F51" i="16" l="1"/>
  <c r="F52" i="16" s="1"/>
  <c r="F54" i="16" s="1"/>
  <c r="F55" i="16" l="1"/>
  <c r="F60" i="16" s="1"/>
  <c r="F58" i="16" l="1"/>
  <c r="F59" i="16" s="1"/>
  <c r="F67" i="16"/>
  <c r="F69" i="16" l="1"/>
  <c r="F68" i="16"/>
</calcChain>
</file>

<file path=xl/sharedStrings.xml><?xml version="1.0" encoding="utf-8"?>
<sst xmlns="http://schemas.openxmlformats.org/spreadsheetml/2006/main" count="94" uniqueCount="82">
  <si>
    <t>НАИМЕНОВАНИЕ ЗАТРАТ</t>
  </si>
  <si>
    <t>№ п/п</t>
  </si>
  <si>
    <t>СТОИМОСТЬ ВЫПОЛНЕННЫХ РАБОТ И ЗАТРАТ, РУБ.</t>
  </si>
  <si>
    <t>УНП</t>
  </si>
  <si>
    <t>(наименование организации)</t>
  </si>
  <si>
    <t>(наименование, адрес)</t>
  </si>
  <si>
    <t>(наименование)</t>
  </si>
  <si>
    <t>(дата, номер)</t>
  </si>
  <si>
    <t>ЗАКАЗЧИК:</t>
  </si>
  <si>
    <t>ПОДРЯДЧИК:</t>
  </si>
  <si>
    <t>СУБПОДРЯДЧИК:</t>
  </si>
  <si>
    <t>ЧАСТЬ ОБЪЕКТА: КС МИНСК ОБОРУДОВАНИЕ ТЕХНИЧЕСКИМИ СРЕДСТВАМИ ОХРАНЫ ПЕРИМЕИРА</t>
  </si>
  <si>
    <t>Договор подряда (субподряда) № ________ от ______________г.</t>
  </si>
  <si>
    <t/>
  </si>
  <si>
    <t>%</t>
  </si>
  <si>
    <t>ИТОГО ЭКСПЛУАТАЦИЯ МАШИН И МЕХАНИЗМОВ</t>
  </si>
  <si>
    <t>ЗАРПЛАТА МАШИНИСТОВ</t>
  </si>
  <si>
    <t>МАТЕРИАЛЫ - ВСЕГО</t>
  </si>
  <si>
    <t>ИТОГО ПРЯМЫЕ ЗАТРАТЫ</t>
  </si>
  <si>
    <t>В ТОМ ЧИСЛЕ:</t>
  </si>
  <si>
    <t xml:space="preserve">     МАТЕРИАЛЫ ПОДРЯДЧИКА</t>
  </si>
  <si>
    <t>ИТОГО</t>
  </si>
  <si>
    <t>ИТОГО СТРОИТЕЛЬНЫХ И ИНЫХ СПЕЦИАЛЬНЫХ МОНТАЖНЫХ РАБОТ</t>
  </si>
  <si>
    <t>ВСЕГО СТРОИТЕЛЬНЫХ И ИНЫХ СПЕЦИАЛЬНЫХ МОНТАЖНЫХ РАБОТ С УЧЕТОМ ТЕНДЕРА</t>
  </si>
  <si>
    <t>ПРОЧИЕ ЗАТРАТЫ</t>
  </si>
  <si>
    <t>ИТОГО ПРОЧИЕ ЗАТРАТЫ</t>
  </si>
  <si>
    <t>ВСЕГО СТОИМОСТЬ</t>
  </si>
  <si>
    <t>РАСЧЕТ НАЛОГОВ И ОТЧИСЛЕНИЙ</t>
  </si>
  <si>
    <t>ИТОГО С УЧЕТОМ НАЛОГОВ И ОТЧИСЛЕНИЙ, ОТНОСИМЫХ НА РАСХОДЫ ПО ТЕКУЩЕЙ ДЕЯТЕЛЬНОСТИ</t>
  </si>
  <si>
    <t>ИТОГО ОБЪЕМ РАБОТ ДЛЯ СТАТИСТИЧЕСКОЙ ОТЧЕТНОСТИ</t>
  </si>
  <si>
    <t>Сдал Подрядчик (Субподрядчик)</t>
  </si>
  <si>
    <t>Принял Заказчик (Генподрядчик)</t>
  </si>
  <si>
    <t>_____________ _____________ _____________</t>
  </si>
  <si>
    <t>М.П.</t>
  </si>
  <si>
    <t>Дата подписания "____" _____________ 201__г.</t>
  </si>
  <si>
    <t>Документы для рассмотрения получены Заказчиком(Генподрядчиком)</t>
  </si>
  <si>
    <t>Документы от Заказчика(Генподр) получены Подрядчиком</t>
  </si>
  <si>
    <t>"____" _______________________ 201__г.</t>
  </si>
  <si>
    <t xml:space="preserve">     МАТЕРИАЛЫ ЗАКАЗЧИКА</t>
  </si>
  <si>
    <t>ПОДВИЖНОЙ И РАЗЪЕЗДНОЙ ХАРАКТЕР РАБОТ</t>
  </si>
  <si>
    <t>ТРАНСПОРТНЫЕ РАСХОДЫ</t>
  </si>
  <si>
    <t xml:space="preserve">ИТОГО ОБЪЕМ РАБОТ ДЛЯ НАЛОГООБЛОЖЕНИЯ </t>
  </si>
  <si>
    <t>ВРЕМЕННЫЕ (ТИТУЛЬНЫЕ) ЗДАНИЯ И СООРУЖЕНИЯ</t>
  </si>
  <si>
    <t xml:space="preserve">ОБЩЕХОЗЯЙСТВЕННЫЕ И ОБЩЕПРОИЗВОДСТВЕННЫЕ РАСХОДЫ </t>
  </si>
  <si>
    <t xml:space="preserve">ИТОГО С УЧЕТОМ КОЭФФИЦИЕНТА, УЧИТЫВАЮЩЕГО ПРИМЕНЕНИЕ ПРОГНОЗНОГО ИНДЕКСА ЦЕН В СТРОИТЕЛЬСТВЕ </t>
  </si>
  <si>
    <t xml:space="preserve">ИТОГО </t>
  </si>
  <si>
    <t>ОБЪЕКТ: КС МИНСК "ОБОРУДОВАНИЕ ТЕХНИЧЕСКИМИ СРЕДСТВАМИ ОХРАНЫ ПЕРИМЕТРА КС "МИНСК"</t>
  </si>
  <si>
    <t>ИСТОЧНИК ФИНАНСИРОВАНИЯ:</t>
  </si>
  <si>
    <t>ЗАРАБОТНАЯ ПЛАТА</t>
  </si>
  <si>
    <t>ПЛАНОВАЯ ПРИБЫЛЬ</t>
  </si>
  <si>
    <t>ЗАТРАТЫ, СВЯЗАННЫЕ С ОТЧИСЛЕНИЯМИ НА СОЦИАЛЬНОЕ СТРАХОВАНИЕ</t>
  </si>
  <si>
    <t>СРЕДСТВА НА ПНР</t>
  </si>
  <si>
    <t>ВОЗВРАТ СТОИМОСТИ МАТЕРИАЛОВ ОТ СТОИМОСТИ ВРЕМЕННЫХ ЗДАНИЙ И СООРУЖЕНИЙ С УЧЕТОМ ПРОГНОЗНОГО (-)</t>
  </si>
  <si>
    <t>МАТЕРИАЛЫ ЗАКАЗЧИКА  (-)</t>
  </si>
  <si>
    <t>ИТОГО СТОИМОСТЬ БЕЗ НДС</t>
  </si>
  <si>
    <t>СТОИМОСТЬ ОБОРУДОВАНИЯ БЕЗ НДС  ВСЕГО,</t>
  </si>
  <si>
    <t>оборудование Подрядчика</t>
  </si>
  <si>
    <t>оборудование Заказчика</t>
  </si>
  <si>
    <t>СУММА НДС</t>
  </si>
  <si>
    <t>ИТОГО С НАЛОГАМИ И ОТЧИСЛЕНИЯМИ ОТ ВЫРУЧКИ</t>
  </si>
  <si>
    <t>ВСЕГО СТОИМОСТЬ БЕЗ НДС С ОБОРУДОВАНИЕМ ПОДРЯДЧИКА и утилизацией емкости</t>
  </si>
  <si>
    <t>ВСЕГО СТОИМОСТЬ РАБОТ С НДС и ПОНИЖЕНИЕМ НА 5 %</t>
  </si>
  <si>
    <t>в том числе стоимость ПНР  с  НДС</t>
  </si>
  <si>
    <t>в т.ч. стоимость утилизации подземной емкости хранения одоранта без НДС</t>
  </si>
  <si>
    <t xml:space="preserve">ВСЕГО СТОИМОСТЬ РАБОТ С НДС </t>
  </si>
  <si>
    <t>в том числе стоимость утилизации подземной емкости хранения одоранта с НДС</t>
  </si>
  <si>
    <t>в т.ч. стоимость СМР без НДС</t>
  </si>
  <si>
    <t>коэффициент понижения                 ( от 1 до 0)</t>
  </si>
  <si>
    <r>
      <t xml:space="preserve">ПРОЧИЕ ЗАТРАТЫ </t>
    </r>
    <r>
      <rPr>
        <i/>
        <sz val="9"/>
        <rFont val="Times New Roman"/>
        <family val="1"/>
        <charset val="204"/>
      </rPr>
      <t>(затраты Подрядчика)</t>
    </r>
  </si>
  <si>
    <t>ЗИМНИЕ УДОРОЖАНИЯ</t>
  </si>
  <si>
    <t>1.2.</t>
  </si>
  <si>
    <t>Наименование объекта</t>
  </si>
  <si>
    <t>ПОС - ___ мес.</t>
  </si>
  <si>
    <t>ПСД в ценах на____________</t>
  </si>
  <si>
    <t>в базисных ценах на ____________</t>
  </si>
  <si>
    <t>в текущих ценах на                               ______________</t>
  </si>
  <si>
    <t xml:space="preserve">ПРОГНОЗНЫЙ ИНДЕКС НА НАЧАЛО СТРОИТЕЛЬСТВА К= </t>
  </si>
  <si>
    <r>
      <t>КОЭФФИЦИЕНТ, УЧИТЫВАЮЩИЙ ПРИМЕНЕНИЕ ПРОГНОЗНОГО ИНДЕКСА ЦЕН В СТРОИТЕЛЬСТВЕ</t>
    </r>
    <r>
      <rPr>
        <i/>
        <sz val="9"/>
        <rFont val="Times New Roman"/>
        <family val="1"/>
        <charset val="204"/>
      </rPr>
      <t xml:space="preserve"> (______________________)</t>
    </r>
  </si>
  <si>
    <t>Директор организации</t>
  </si>
  <si>
    <t>_____________________________</t>
  </si>
  <si>
    <t>РАСЧЕТ СТОИМОСТИ В ТЕКУЩИХ ЦЕНАХ НА НАЧАЛО СТРОИТЕЛЬСТВА</t>
  </si>
  <si>
    <t>Форма расчета коммерческого предложения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</si>
</sst>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Arial Cyr"/>
      <charset val="204"/>
    </font>
    <font>
      <u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0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 vertical="top"/>
    </xf>
    <xf numFmtId="0" fontId="9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4" fillId="3" borderId="14" xfId="0" applyFont="1" applyFill="1" applyBorder="1" applyAlignment="1">
      <alignment vertical="center"/>
    </xf>
    <xf numFmtId="0" fontId="5" fillId="3" borderId="14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/>
    </xf>
    <xf numFmtId="4" fontId="5" fillId="3" borderId="15" xfId="0" applyNumberFormat="1" applyFont="1" applyFill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5" fillId="0" borderId="14" xfId="0" applyFont="1" applyBorder="1" applyAlignment="1">
      <alignment horizontal="left" vertical="center" wrapText="1" indent="2"/>
    </xf>
    <xf numFmtId="0" fontId="5" fillId="0" borderId="14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vertical="center"/>
    </xf>
    <xf numFmtId="4" fontId="12" fillId="2" borderId="4" xfId="0" applyNumberFormat="1" applyFont="1" applyFill="1" applyBorder="1" applyAlignment="1">
      <alignment vertical="center"/>
    </xf>
    <xf numFmtId="4" fontId="5" fillId="2" borderId="6" xfId="0" applyNumberFormat="1" applyFont="1" applyFill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4" fontId="2" fillId="0" borderId="17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/>
    </xf>
    <xf numFmtId="4" fontId="5" fillId="3" borderId="19" xfId="0" applyNumberFormat="1" applyFont="1" applyFill="1" applyBorder="1" applyAlignment="1">
      <alignment vertical="center"/>
    </xf>
    <xf numFmtId="4" fontId="5" fillId="3" borderId="20" xfId="0" applyNumberFormat="1" applyFont="1" applyFill="1" applyBorder="1" applyAlignment="1">
      <alignment horizontal="right" vertical="center"/>
    </xf>
    <xf numFmtId="4" fontId="5" fillId="0" borderId="19" xfId="0" applyNumberFormat="1" applyFont="1" applyBorder="1" applyAlignment="1">
      <alignment vertical="center" wrapText="1"/>
    </xf>
    <xf numFmtId="4" fontId="5" fillId="0" borderId="20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9" fillId="0" borderId="21" xfId="0" applyNumberFormat="1" applyFont="1" applyBorder="1" applyAlignment="1">
      <alignment vertical="center" wrapText="1"/>
    </xf>
    <xf numFmtId="4" fontId="9" fillId="0" borderId="2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4" fillId="0" borderId="2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4" fontId="2" fillId="0" borderId="26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0" fontId="2" fillId="0" borderId="28" xfId="0" applyFont="1" applyBorder="1" applyAlignment="1">
      <alignment vertical="center"/>
    </xf>
    <xf numFmtId="4" fontId="4" fillId="0" borderId="29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vertical="center" wrapText="1"/>
    </xf>
    <xf numFmtId="4" fontId="9" fillId="0" borderId="6" xfId="0" applyNumberFormat="1" applyFont="1" applyBorder="1" applyAlignment="1">
      <alignment horizontal="right" vertical="center"/>
    </xf>
    <xf numFmtId="0" fontId="0" fillId="0" borderId="0" xfId="0" applyFont="1"/>
    <xf numFmtId="0" fontId="2" fillId="0" borderId="6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/>
    </xf>
    <xf numFmtId="0" fontId="2" fillId="0" borderId="4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10" fontId="2" fillId="0" borderId="8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vertical="top"/>
    </xf>
    <xf numFmtId="4" fontId="1" fillId="0" borderId="0" xfId="0" applyNumberFormat="1" applyFont="1" applyAlignment="1">
      <alignment horizontal="right" vertical="center"/>
    </xf>
    <xf numFmtId="4" fontId="1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16" fontId="2" fillId="0" borderId="6" xfId="0" applyNumberFormat="1" applyFont="1" applyBorder="1" applyAlignment="1">
      <alignment vertical="center"/>
    </xf>
    <xf numFmtId="164" fontId="0" fillId="0" borderId="0" xfId="0" applyNumberFormat="1"/>
    <xf numFmtId="49" fontId="14" fillId="0" borderId="0" xfId="0" applyNumberFormat="1" applyFont="1" applyBorder="1" applyAlignment="1">
      <alignment horizontal="left"/>
    </xf>
    <xf numFmtId="0" fontId="15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31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0" fontId="1" fillId="0" borderId="32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3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center" vertical="top"/>
    </xf>
    <xf numFmtId="49" fontId="13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abSelected="1" topLeftCell="A14" zoomScaleNormal="100" workbookViewId="0">
      <selection activeCell="B20" sqref="B20"/>
    </sheetView>
  </sheetViews>
  <sheetFormatPr defaultRowHeight="12.75" outlineLevelRow="1" x14ac:dyDescent="0.2"/>
  <cols>
    <col min="1" max="1" width="3.42578125" style="5" customWidth="1"/>
    <col min="2" max="2" width="65.5703125" style="11" customWidth="1"/>
    <col min="3" max="3" width="8.28515625" style="5" customWidth="1"/>
    <col min="4" max="4" width="11.5703125" style="5" customWidth="1"/>
    <col min="5" max="5" width="16.140625" style="80" customWidth="1"/>
    <col min="6" max="6" width="22.5703125" style="12" customWidth="1"/>
    <col min="9" max="9" width="10.140625" bestFit="1" customWidth="1"/>
  </cols>
  <sheetData>
    <row r="1" spans="1:6" ht="25.5" hidden="1" customHeight="1" x14ac:dyDescent="0.2">
      <c r="A1" s="129" t="s">
        <v>8</v>
      </c>
      <c r="B1" s="129"/>
      <c r="C1" s="129"/>
      <c r="D1" s="15" t="s">
        <v>3</v>
      </c>
      <c r="E1" s="101"/>
      <c r="F1" s="41"/>
    </row>
    <row r="2" spans="1:6" hidden="1" x14ac:dyDescent="0.2">
      <c r="A2" s="126" t="s">
        <v>4</v>
      </c>
      <c r="B2" s="126"/>
      <c r="C2" s="126"/>
      <c r="D2" s="16"/>
      <c r="E2" s="102"/>
      <c r="F2" s="16"/>
    </row>
    <row r="3" spans="1:6" ht="25.5" hidden="1" customHeight="1" x14ac:dyDescent="0.2">
      <c r="A3" s="129" t="s">
        <v>9</v>
      </c>
      <c r="B3" s="129"/>
      <c r="C3" s="129"/>
      <c r="D3" s="15" t="s">
        <v>3</v>
      </c>
      <c r="E3" s="101"/>
      <c r="F3" s="41"/>
    </row>
    <row r="4" spans="1:6" hidden="1" x14ac:dyDescent="0.2">
      <c r="A4" s="126" t="s">
        <v>4</v>
      </c>
      <c r="B4" s="126"/>
      <c r="C4" s="126"/>
      <c r="D4" s="16"/>
      <c r="E4" s="102"/>
      <c r="F4" s="16"/>
    </row>
    <row r="5" spans="1:6" ht="25.5" hidden="1" customHeight="1" x14ac:dyDescent="0.2">
      <c r="A5" s="129" t="s">
        <v>10</v>
      </c>
      <c r="B5" s="129"/>
      <c r="C5" s="129"/>
      <c r="D5" s="15" t="s">
        <v>3</v>
      </c>
      <c r="E5" s="101"/>
      <c r="F5" s="41"/>
    </row>
    <row r="6" spans="1:6" hidden="1" x14ac:dyDescent="0.2">
      <c r="A6" s="126" t="s">
        <v>4</v>
      </c>
      <c r="B6" s="126"/>
      <c r="C6" s="126"/>
      <c r="D6" s="16"/>
      <c r="E6" s="102"/>
      <c r="F6" s="16"/>
    </row>
    <row r="7" spans="1:6" ht="25.5" hidden="1" customHeight="1" x14ac:dyDescent="0.2">
      <c r="A7" s="127" t="s">
        <v>46</v>
      </c>
      <c r="B7" s="127"/>
      <c r="C7" s="127"/>
      <c r="D7" s="127"/>
      <c r="E7" s="127"/>
      <c r="F7" s="42"/>
    </row>
    <row r="8" spans="1:6" hidden="1" x14ac:dyDescent="0.2">
      <c r="A8" s="128" t="s">
        <v>5</v>
      </c>
      <c r="B8" s="128"/>
      <c r="C8" s="128"/>
      <c r="D8" s="128"/>
      <c r="E8" s="128"/>
      <c r="F8" s="43"/>
    </row>
    <row r="9" spans="1:6" ht="25.5" hidden="1" customHeight="1" x14ac:dyDescent="0.2">
      <c r="A9" s="127" t="s">
        <v>11</v>
      </c>
      <c r="B9" s="127"/>
      <c r="C9" s="127"/>
      <c r="D9" s="127"/>
      <c r="E9" s="127"/>
      <c r="F9" s="42"/>
    </row>
    <row r="10" spans="1:6" hidden="1" x14ac:dyDescent="0.2">
      <c r="A10" s="128" t="s">
        <v>6</v>
      </c>
      <c r="B10" s="128"/>
      <c r="C10" s="128"/>
      <c r="D10" s="128"/>
      <c r="E10" s="128"/>
      <c r="F10" s="43"/>
    </row>
    <row r="11" spans="1:6" hidden="1" x14ac:dyDescent="0.2">
      <c r="A11" s="122" t="s">
        <v>12</v>
      </c>
      <c r="B11" s="122"/>
      <c r="C11" s="122"/>
      <c r="D11" s="122"/>
      <c r="E11" s="122"/>
      <c r="F11" s="44"/>
    </row>
    <row r="12" spans="1:6" hidden="1" x14ac:dyDescent="0.2">
      <c r="A12" s="123" t="s">
        <v>7</v>
      </c>
      <c r="B12" s="123"/>
      <c r="C12" s="123"/>
      <c r="D12" s="123"/>
      <c r="E12" s="123"/>
      <c r="F12" s="45"/>
    </row>
    <row r="13" spans="1:6" ht="25.5" hidden="1" customHeight="1" x14ac:dyDescent="0.2">
      <c r="A13" s="122" t="s">
        <v>47</v>
      </c>
      <c r="B13" s="122"/>
      <c r="C13" s="122"/>
      <c r="D13" s="122"/>
      <c r="E13" s="122"/>
      <c r="F13" s="44"/>
    </row>
    <row r="14" spans="1:6" x14ac:dyDescent="0.2">
      <c r="A14" s="44"/>
      <c r="B14" s="44"/>
      <c r="C14" s="44"/>
      <c r="D14" s="44"/>
      <c r="E14" s="44"/>
      <c r="F14" s="44"/>
    </row>
    <row r="15" spans="1:6" s="110" customFormat="1" ht="15.75" x14ac:dyDescent="0.25">
      <c r="A15" s="109"/>
      <c r="B15" s="109" t="s">
        <v>81</v>
      </c>
      <c r="C15" s="109"/>
      <c r="D15" s="109"/>
      <c r="E15" s="109"/>
      <c r="F15" s="109"/>
    </row>
    <row r="16" spans="1:6" ht="40.5" customHeight="1" x14ac:dyDescent="0.2">
      <c r="A16" s="124" t="s">
        <v>71</v>
      </c>
      <c r="B16" s="124"/>
      <c r="C16" s="124"/>
      <c r="D16" s="124"/>
      <c r="E16" s="124"/>
      <c r="F16" s="124"/>
    </row>
    <row r="17" spans="1:6" ht="12.75" customHeight="1" x14ac:dyDescent="0.2">
      <c r="A17" s="125" t="s">
        <v>80</v>
      </c>
      <c r="B17" s="125"/>
      <c r="C17" s="125"/>
      <c r="D17" s="125"/>
      <c r="E17" s="125"/>
      <c r="F17" s="125"/>
    </row>
    <row r="18" spans="1:6" ht="12.75" customHeight="1" x14ac:dyDescent="0.2">
      <c r="A18" s="113"/>
      <c r="B18" s="113"/>
      <c r="C18" s="113"/>
      <c r="D18" s="113"/>
      <c r="E18" s="113"/>
      <c r="F18" s="113"/>
    </row>
    <row r="19" spans="1:6" ht="12.75" customHeight="1" x14ac:dyDescent="0.2">
      <c r="A19" s="121" t="s">
        <v>73</v>
      </c>
      <c r="B19" s="121"/>
      <c r="C19" s="31"/>
      <c r="D19" s="31"/>
      <c r="F19" s="3" t="s">
        <v>72</v>
      </c>
    </row>
    <row r="20" spans="1:6" ht="9.75" customHeight="1" x14ac:dyDescent="0.2">
      <c r="A20" s="82"/>
      <c r="B20" s="6"/>
      <c r="C20" s="13"/>
      <c r="D20" s="7"/>
      <c r="E20" s="103"/>
      <c r="F20" s="8"/>
    </row>
    <row r="21" spans="1:6" ht="26.25" customHeight="1" x14ac:dyDescent="0.2">
      <c r="A21" s="114" t="s">
        <v>1</v>
      </c>
      <c r="B21" s="116" t="s">
        <v>0</v>
      </c>
      <c r="C21" s="118" t="s">
        <v>2</v>
      </c>
      <c r="D21" s="119"/>
      <c r="E21" s="119"/>
      <c r="F21" s="120"/>
    </row>
    <row r="22" spans="1:6" ht="76.5" customHeight="1" x14ac:dyDescent="0.2">
      <c r="A22" s="115"/>
      <c r="B22" s="117"/>
      <c r="C22" s="14" t="s">
        <v>14</v>
      </c>
      <c r="D22" s="1" t="s">
        <v>67</v>
      </c>
      <c r="E22" s="104" t="s">
        <v>74</v>
      </c>
      <c r="F22" s="2" t="s">
        <v>75</v>
      </c>
    </row>
    <row r="23" spans="1:6" ht="12.75" customHeight="1" x14ac:dyDescent="0.2">
      <c r="A23" s="4">
        <v>1</v>
      </c>
      <c r="B23" s="1">
        <v>2</v>
      </c>
      <c r="C23" s="9">
        <v>3</v>
      </c>
      <c r="D23" s="9">
        <v>4</v>
      </c>
      <c r="E23" s="9">
        <v>5</v>
      </c>
      <c r="F23" s="10">
        <v>6</v>
      </c>
    </row>
    <row r="24" spans="1:6" ht="12.75" customHeight="1" x14ac:dyDescent="0.2">
      <c r="A24" s="111" t="s">
        <v>76</v>
      </c>
      <c r="B24" s="111"/>
      <c r="C24" s="111"/>
      <c r="D24" s="111"/>
      <c r="E24" s="111"/>
      <c r="F24" s="111"/>
    </row>
    <row r="25" spans="1:6" x14ac:dyDescent="0.2">
      <c r="A25" s="95"/>
      <c r="B25" s="96" t="s">
        <v>48</v>
      </c>
      <c r="C25" s="97" t="s">
        <v>13</v>
      </c>
      <c r="D25" s="98"/>
      <c r="E25" s="59"/>
      <c r="F25" s="59">
        <f>E25*1.10088</f>
        <v>0</v>
      </c>
    </row>
    <row r="26" spans="1:6" x14ac:dyDescent="0.2">
      <c r="A26" s="19"/>
      <c r="B26" s="23" t="s">
        <v>15</v>
      </c>
      <c r="C26" s="19"/>
      <c r="D26" s="17"/>
      <c r="E26" s="59"/>
      <c r="F26" s="59">
        <f>E26*1.10088</f>
        <v>0</v>
      </c>
    </row>
    <row r="27" spans="1:6" x14ac:dyDescent="0.2">
      <c r="A27" s="19"/>
      <c r="B27" s="23" t="s">
        <v>16</v>
      </c>
      <c r="C27" s="19"/>
      <c r="D27" s="17"/>
      <c r="E27" s="59"/>
      <c r="F27" s="59">
        <f>E27*1.10088</f>
        <v>0</v>
      </c>
    </row>
    <row r="28" spans="1:6" x14ac:dyDescent="0.2">
      <c r="A28" s="19"/>
      <c r="B28" s="23" t="s">
        <v>17</v>
      </c>
      <c r="C28" s="19"/>
      <c r="D28" s="17"/>
      <c r="E28" s="59"/>
      <c r="F28" s="59">
        <f>E28*1.10088</f>
        <v>0</v>
      </c>
    </row>
    <row r="29" spans="1:6" x14ac:dyDescent="0.2">
      <c r="A29" s="19">
        <v>1</v>
      </c>
      <c r="B29" s="23" t="s">
        <v>18</v>
      </c>
      <c r="C29" s="19"/>
      <c r="D29" s="17"/>
      <c r="E29" s="59">
        <f>E25+E26+E28</f>
        <v>0</v>
      </c>
      <c r="F29" s="59">
        <f>F25+F26+F28</f>
        <v>0</v>
      </c>
    </row>
    <row r="30" spans="1:6" x14ac:dyDescent="0.2">
      <c r="A30" s="19"/>
      <c r="B30" s="23" t="s">
        <v>19</v>
      </c>
      <c r="C30" s="19"/>
      <c r="D30" s="17"/>
      <c r="E30" s="62"/>
      <c r="F30" s="59"/>
    </row>
    <row r="31" spans="1:6" x14ac:dyDescent="0.2">
      <c r="A31" s="107" t="s">
        <v>70</v>
      </c>
      <c r="B31" s="23" t="s">
        <v>20</v>
      </c>
      <c r="C31" s="19"/>
      <c r="D31" s="17"/>
      <c r="E31" s="59">
        <f>E28-E32</f>
        <v>0</v>
      </c>
      <c r="F31" s="59">
        <f>F28-F32</f>
        <v>0</v>
      </c>
    </row>
    <row r="32" spans="1:6" x14ac:dyDescent="0.2">
      <c r="A32" s="19"/>
      <c r="B32" s="23" t="s">
        <v>38</v>
      </c>
      <c r="C32" s="19"/>
      <c r="D32" s="17"/>
      <c r="E32" s="59"/>
      <c r="F32" s="59">
        <v>0</v>
      </c>
    </row>
    <row r="33" spans="1:9" x14ac:dyDescent="0.2">
      <c r="A33" s="19"/>
      <c r="B33" s="23" t="s">
        <v>40</v>
      </c>
      <c r="C33" s="19"/>
      <c r="D33" s="17"/>
      <c r="E33" s="59"/>
      <c r="F33" s="59">
        <f>E33*1.10088</f>
        <v>0</v>
      </c>
    </row>
    <row r="34" spans="1:9" x14ac:dyDescent="0.2">
      <c r="A34" s="19">
        <v>2</v>
      </c>
      <c r="B34" s="23" t="s">
        <v>43</v>
      </c>
      <c r="C34" s="19"/>
      <c r="D34" s="17"/>
      <c r="E34" s="59"/>
      <c r="F34" s="59">
        <f t="shared" ref="F34:F35" si="0">E34*1.10088</f>
        <v>0</v>
      </c>
    </row>
    <row r="35" spans="1:9" x14ac:dyDescent="0.2">
      <c r="A35" s="19">
        <v>3</v>
      </c>
      <c r="B35" s="23" t="s">
        <v>49</v>
      </c>
      <c r="C35" s="19"/>
      <c r="D35" s="17"/>
      <c r="E35" s="59"/>
      <c r="F35" s="59">
        <f t="shared" si="0"/>
        <v>0</v>
      </c>
    </row>
    <row r="36" spans="1:9" x14ac:dyDescent="0.2">
      <c r="A36" s="19"/>
      <c r="B36" s="23" t="s">
        <v>21</v>
      </c>
      <c r="C36" s="19"/>
      <c r="D36" s="17"/>
      <c r="E36" s="59">
        <f>E29+E33+E34+E35</f>
        <v>0</v>
      </c>
      <c r="F36" s="59">
        <f>F29+F33+F34+F35</f>
        <v>0</v>
      </c>
      <c r="I36" s="106"/>
    </row>
    <row r="37" spans="1:9" x14ac:dyDescent="0.2">
      <c r="A37" s="19">
        <v>4</v>
      </c>
      <c r="B37" s="23" t="s">
        <v>42</v>
      </c>
      <c r="C37" s="19"/>
      <c r="D37" s="17"/>
      <c r="E37" s="59"/>
      <c r="F37" s="59">
        <f>E37*1.10088</f>
        <v>0</v>
      </c>
      <c r="I37" s="106"/>
    </row>
    <row r="38" spans="1:9" x14ac:dyDescent="0.2">
      <c r="A38" s="27">
        <v>5</v>
      </c>
      <c r="B38" s="99" t="s">
        <v>69</v>
      </c>
      <c r="C38" s="27"/>
      <c r="D38" s="28"/>
      <c r="E38" s="63"/>
      <c r="F38" s="59">
        <f t="shared" ref="F38:F39" si="1">E38*1.10088</f>
        <v>0</v>
      </c>
      <c r="I38" s="106"/>
    </row>
    <row r="39" spans="1:9" hidden="1" x14ac:dyDescent="0.2">
      <c r="A39" s="27"/>
      <c r="B39" s="99"/>
      <c r="C39" s="100"/>
      <c r="D39" s="28"/>
      <c r="E39" s="63"/>
      <c r="F39" s="59">
        <f t="shared" si="1"/>
        <v>0</v>
      </c>
      <c r="I39" s="106"/>
    </row>
    <row r="40" spans="1:9" x14ac:dyDescent="0.2">
      <c r="A40" s="20"/>
      <c r="B40" s="24" t="s">
        <v>22</v>
      </c>
      <c r="C40" s="20"/>
      <c r="D40" s="18"/>
      <c r="E40" s="60">
        <f>E36+E37+E38+E39</f>
        <v>0</v>
      </c>
      <c r="F40" s="60">
        <f>F36+F37+F38+F39</f>
        <v>0</v>
      </c>
    </row>
    <row r="41" spans="1:9" ht="24" x14ac:dyDescent="0.2">
      <c r="A41" s="21"/>
      <c r="B41" s="25" t="s">
        <v>23</v>
      </c>
      <c r="C41" s="21"/>
      <c r="D41" s="18"/>
      <c r="E41" s="61">
        <f>E40</f>
        <v>0</v>
      </c>
      <c r="F41" s="61">
        <f>F40</f>
        <v>0</v>
      </c>
      <c r="I41" s="106"/>
    </row>
    <row r="42" spans="1:9" x14ac:dyDescent="0.2">
      <c r="A42" s="22"/>
      <c r="B42" s="26" t="s">
        <v>24</v>
      </c>
      <c r="C42" s="22"/>
      <c r="D42" s="17"/>
      <c r="E42" s="62"/>
      <c r="F42" s="62"/>
    </row>
    <row r="43" spans="1:9" ht="22.5" customHeight="1" x14ac:dyDescent="0.2">
      <c r="A43" s="19"/>
      <c r="B43" s="23" t="s">
        <v>50</v>
      </c>
      <c r="C43" s="19">
        <v>34</v>
      </c>
      <c r="D43" s="17"/>
      <c r="E43" s="59"/>
      <c r="F43" s="59">
        <f>E43*1.10088</f>
        <v>0</v>
      </c>
    </row>
    <row r="44" spans="1:9" x14ac:dyDescent="0.2">
      <c r="A44" s="39"/>
      <c r="B44" s="83" t="s">
        <v>39</v>
      </c>
      <c r="C44" s="84">
        <v>29.7</v>
      </c>
      <c r="D44" s="28"/>
      <c r="E44" s="63"/>
      <c r="F44" s="59">
        <f t="shared" ref="F44" si="2">E44*1.10088</f>
        <v>0</v>
      </c>
    </row>
    <row r="45" spans="1:9" x14ac:dyDescent="0.2">
      <c r="A45" s="27"/>
      <c r="B45" s="85" t="s">
        <v>68</v>
      </c>
      <c r="C45" s="86"/>
      <c r="D45" s="87"/>
      <c r="E45" s="88"/>
      <c r="F45" s="59">
        <f>E45*1.10088</f>
        <v>0</v>
      </c>
    </row>
    <row r="46" spans="1:9" x14ac:dyDescent="0.2">
      <c r="A46" s="27"/>
      <c r="B46" s="89" t="s">
        <v>51</v>
      </c>
      <c r="C46" s="90"/>
      <c r="D46" s="28"/>
      <c r="E46" s="63"/>
      <c r="F46" s="63"/>
    </row>
    <row r="47" spans="1:9" x14ac:dyDescent="0.2">
      <c r="A47" s="20">
        <v>7</v>
      </c>
      <c r="B47" s="24" t="s">
        <v>25</v>
      </c>
      <c r="C47" s="20"/>
      <c r="D47" s="18"/>
      <c r="E47" s="60">
        <f>E43+E46+E44+E45</f>
        <v>0</v>
      </c>
      <c r="F47" s="91">
        <f>F43+F46+F44+F45</f>
        <v>0</v>
      </c>
      <c r="I47" s="106"/>
    </row>
    <row r="48" spans="1:9" x14ac:dyDescent="0.2">
      <c r="A48" s="22"/>
      <c r="B48" s="26" t="s">
        <v>26</v>
      </c>
      <c r="C48" s="22"/>
      <c r="D48" s="17"/>
      <c r="E48" s="64">
        <f>E40+E47</f>
        <v>0</v>
      </c>
      <c r="F48" s="64">
        <f>F40+F47</f>
        <v>0</v>
      </c>
    </row>
    <row r="49" spans="1:9" x14ac:dyDescent="0.2">
      <c r="A49" s="21">
        <v>8</v>
      </c>
      <c r="B49" s="25" t="s">
        <v>22</v>
      </c>
      <c r="C49" s="21"/>
      <c r="D49" s="18"/>
      <c r="E49" s="61">
        <f>E48</f>
        <v>0</v>
      </c>
      <c r="F49" s="61">
        <f>F48</f>
        <v>0</v>
      </c>
    </row>
    <row r="50" spans="1:9" x14ac:dyDescent="0.2">
      <c r="A50" s="22"/>
      <c r="B50" s="26" t="s">
        <v>27</v>
      </c>
      <c r="C50" s="22"/>
      <c r="D50" s="17"/>
      <c r="E50" s="62"/>
      <c r="F50" s="62"/>
    </row>
    <row r="51" spans="1:9" ht="24" x14ac:dyDescent="0.2">
      <c r="A51" s="19">
        <v>9</v>
      </c>
      <c r="B51" s="23" t="s">
        <v>28</v>
      </c>
      <c r="C51" s="19"/>
      <c r="D51" s="17"/>
      <c r="E51" s="59">
        <f>E49</f>
        <v>0</v>
      </c>
      <c r="F51" s="59">
        <f>F49</f>
        <v>0</v>
      </c>
    </row>
    <row r="52" spans="1:9" x14ac:dyDescent="0.2">
      <c r="A52" s="19"/>
      <c r="B52" s="23" t="s">
        <v>45</v>
      </c>
      <c r="C52" s="19"/>
      <c r="D52" s="17"/>
      <c r="E52" s="59">
        <f>E51</f>
        <v>0</v>
      </c>
      <c r="F52" s="59">
        <f>F51</f>
        <v>0</v>
      </c>
    </row>
    <row r="53" spans="1:9" ht="24" x14ac:dyDescent="0.2">
      <c r="A53" s="19">
        <v>10</v>
      </c>
      <c r="B53" s="23" t="s">
        <v>77</v>
      </c>
      <c r="C53" s="19"/>
      <c r="D53" s="32"/>
      <c r="E53" s="59"/>
      <c r="F53" s="105">
        <v>0</v>
      </c>
      <c r="I53" s="108"/>
    </row>
    <row r="54" spans="1:9" ht="24" x14ac:dyDescent="0.2">
      <c r="A54" s="19">
        <v>11</v>
      </c>
      <c r="B54" s="23" t="s">
        <v>44</v>
      </c>
      <c r="C54" s="19"/>
      <c r="D54" s="65"/>
      <c r="E54" s="59">
        <f>E52</f>
        <v>0</v>
      </c>
      <c r="F54" s="59">
        <f>F52*F53</f>
        <v>0</v>
      </c>
    </row>
    <row r="55" spans="1:9" x14ac:dyDescent="0.2">
      <c r="A55" s="22">
        <v>12</v>
      </c>
      <c r="B55" s="26" t="s">
        <v>29</v>
      </c>
      <c r="C55" s="22"/>
      <c r="D55" s="65"/>
      <c r="E55" s="64">
        <f>E54</f>
        <v>0</v>
      </c>
      <c r="F55" s="64">
        <f>F54</f>
        <v>0</v>
      </c>
      <c r="I55" s="106"/>
    </row>
    <row r="56" spans="1:9" ht="24" x14ac:dyDescent="0.2">
      <c r="A56" s="19">
        <v>13</v>
      </c>
      <c r="B56" s="23" t="s">
        <v>52</v>
      </c>
      <c r="C56" s="19">
        <v>15</v>
      </c>
      <c r="D56" s="65"/>
      <c r="E56" s="59"/>
      <c r="F56" s="59">
        <f>F37*0.15</f>
        <v>0</v>
      </c>
      <c r="I56" s="106"/>
    </row>
    <row r="57" spans="1:9" x14ac:dyDescent="0.2">
      <c r="A57" s="19"/>
      <c r="B57" s="23" t="s">
        <v>53</v>
      </c>
      <c r="C57" s="19"/>
      <c r="D57" s="65"/>
      <c r="E57" s="59"/>
      <c r="F57" s="59"/>
    </row>
    <row r="58" spans="1:9" hidden="1" x14ac:dyDescent="0.2">
      <c r="A58" s="19">
        <v>16</v>
      </c>
      <c r="B58" s="23" t="s">
        <v>41</v>
      </c>
      <c r="C58" s="19"/>
      <c r="D58" s="65"/>
      <c r="E58" s="59"/>
      <c r="F58" s="59">
        <f>F55-F56-F57</f>
        <v>0</v>
      </c>
    </row>
    <row r="59" spans="1:9" hidden="1" x14ac:dyDescent="0.2">
      <c r="A59" s="19"/>
      <c r="B59" s="23" t="s">
        <v>59</v>
      </c>
      <c r="C59" s="19"/>
      <c r="D59" s="65"/>
      <c r="E59" s="59"/>
      <c r="F59" s="59">
        <f>F58</f>
        <v>0</v>
      </c>
    </row>
    <row r="60" spans="1:9" x14ac:dyDescent="0.2">
      <c r="A60" s="33"/>
      <c r="B60" s="34" t="s">
        <v>54</v>
      </c>
      <c r="C60" s="19"/>
      <c r="D60" s="65"/>
      <c r="E60" s="59"/>
      <c r="F60" s="66">
        <f>F55-F56</f>
        <v>0</v>
      </c>
    </row>
    <row r="61" spans="1:9" s="94" customFormat="1" hidden="1" x14ac:dyDescent="0.2">
      <c r="A61" s="47"/>
      <c r="B61" s="92" t="s">
        <v>63</v>
      </c>
      <c r="C61" s="19"/>
      <c r="D61" s="65"/>
      <c r="E61" s="59"/>
      <c r="F61" s="93"/>
    </row>
    <row r="62" spans="1:9" s="94" customFormat="1" hidden="1" x14ac:dyDescent="0.2">
      <c r="A62" s="47"/>
      <c r="B62" s="92" t="s">
        <v>66</v>
      </c>
      <c r="C62" s="19"/>
      <c r="D62" s="65"/>
      <c r="E62" s="59"/>
      <c r="F62" s="93"/>
    </row>
    <row r="63" spans="1:9" s="30" customFormat="1" hidden="1" x14ac:dyDescent="0.2">
      <c r="A63" s="35"/>
      <c r="B63" s="34" t="s">
        <v>55</v>
      </c>
      <c r="C63" s="29"/>
      <c r="D63" s="67"/>
      <c r="E63" s="66"/>
      <c r="F63" s="66"/>
    </row>
    <row r="64" spans="1:9" s="30" customFormat="1" hidden="1" x14ac:dyDescent="0.2">
      <c r="A64" s="35"/>
      <c r="B64" s="34" t="s">
        <v>56</v>
      </c>
      <c r="C64" s="29"/>
      <c r="D64" s="67"/>
      <c r="E64" s="66"/>
      <c r="F64" s="66">
        <f>D64*F53</f>
        <v>0</v>
      </c>
    </row>
    <row r="65" spans="1:9" s="30" customFormat="1" hidden="1" x14ac:dyDescent="0.2">
      <c r="A65" s="35"/>
      <c r="B65" s="34" t="s">
        <v>57</v>
      </c>
      <c r="C65" s="29"/>
      <c r="D65" s="67"/>
      <c r="E65" s="66"/>
      <c r="F65" s="66">
        <f>F63-F64</f>
        <v>0</v>
      </c>
    </row>
    <row r="66" spans="1:9" s="30" customFormat="1" ht="27.75" hidden="1" customHeight="1" x14ac:dyDescent="0.2">
      <c r="A66" s="36"/>
      <c r="B66" s="37" t="s">
        <v>60</v>
      </c>
      <c r="C66" s="38"/>
      <c r="D66" s="68"/>
      <c r="E66" s="69">
        <f>E60+E64</f>
        <v>0</v>
      </c>
      <c r="F66" s="69"/>
    </row>
    <row r="67" spans="1:9" ht="18" customHeight="1" x14ac:dyDescent="0.2">
      <c r="A67" s="22">
        <v>14</v>
      </c>
      <c r="B67" s="26" t="s">
        <v>58</v>
      </c>
      <c r="C67" s="22">
        <v>20</v>
      </c>
      <c r="D67" s="65"/>
      <c r="E67" s="64"/>
      <c r="F67" s="64">
        <f>F60*0.2</f>
        <v>0</v>
      </c>
    </row>
    <row r="68" spans="1:9" ht="14.25" hidden="1" customHeight="1" x14ac:dyDescent="0.2">
      <c r="A68" s="21"/>
      <c r="B68" s="25" t="s">
        <v>45</v>
      </c>
      <c r="C68" s="21"/>
      <c r="D68" s="70"/>
      <c r="E68" s="61">
        <f>E66+E67</f>
        <v>0</v>
      </c>
      <c r="F68" s="61">
        <f>F66+F67</f>
        <v>0</v>
      </c>
    </row>
    <row r="69" spans="1:9" ht="20.25" customHeight="1" x14ac:dyDescent="0.2">
      <c r="A69" s="48"/>
      <c r="B69" s="49" t="s">
        <v>64</v>
      </c>
      <c r="C69" s="48"/>
      <c r="D69" s="71"/>
      <c r="E69" s="72"/>
      <c r="F69" s="81">
        <f>F67+F60</f>
        <v>0</v>
      </c>
      <c r="I69" s="106"/>
    </row>
    <row r="70" spans="1:9" ht="24.75" hidden="1" customHeight="1" outlineLevel="1" x14ac:dyDescent="0.2">
      <c r="A70" s="51"/>
      <c r="B70" s="52" t="s">
        <v>61</v>
      </c>
      <c r="C70" s="53"/>
      <c r="D70" s="73"/>
      <c r="E70" s="74"/>
      <c r="F70" s="54"/>
    </row>
    <row r="71" spans="1:9" ht="16.5" hidden="1" customHeight="1" outlineLevel="1" x14ac:dyDescent="0.2">
      <c r="A71" s="55"/>
      <c r="B71" s="56" t="s">
        <v>62</v>
      </c>
      <c r="C71" s="57"/>
      <c r="D71" s="75"/>
      <c r="E71" s="76"/>
      <c r="F71" s="58" t="e">
        <f>F46*#REF!*1.2*0.95</f>
        <v>#REF!</v>
      </c>
    </row>
    <row r="72" spans="1:9" ht="28.5" hidden="1" customHeight="1" outlineLevel="1" x14ac:dyDescent="0.2">
      <c r="A72" s="21"/>
      <c r="B72" s="46" t="s">
        <v>65</v>
      </c>
      <c r="C72" s="25"/>
      <c r="D72" s="77"/>
      <c r="E72" s="78"/>
      <c r="F72" s="79">
        <f>F61*1.2</f>
        <v>0</v>
      </c>
    </row>
    <row r="73" spans="1:9" ht="31.5" customHeight="1" collapsed="1" x14ac:dyDescent="0.2">
      <c r="B73" s="50" t="s">
        <v>78</v>
      </c>
      <c r="C73" s="50"/>
      <c r="D73" s="112" t="s">
        <v>79</v>
      </c>
      <c r="E73" s="112"/>
      <c r="F73" s="50"/>
    </row>
    <row r="74" spans="1:9" hidden="1" x14ac:dyDescent="0.2"/>
    <row r="75" spans="1:9" hidden="1" x14ac:dyDescent="0.2">
      <c r="B75" s="11" t="s">
        <v>30</v>
      </c>
      <c r="C75" s="5" t="s">
        <v>31</v>
      </c>
    </row>
    <row r="76" spans="1:9" hidden="1" x14ac:dyDescent="0.2"/>
    <row r="77" spans="1:9" hidden="1" x14ac:dyDescent="0.2">
      <c r="B77" s="11" t="s">
        <v>32</v>
      </c>
      <c r="C77" s="5" t="s">
        <v>32</v>
      </c>
    </row>
    <row r="78" spans="1:9" hidden="1" x14ac:dyDescent="0.2"/>
    <row r="79" spans="1:9" hidden="1" x14ac:dyDescent="0.2">
      <c r="B79" s="11" t="s">
        <v>33</v>
      </c>
      <c r="C79" s="5" t="s">
        <v>33</v>
      </c>
    </row>
    <row r="80" spans="1:9" hidden="1" x14ac:dyDescent="0.2"/>
    <row r="81" spans="2:6" s="5" customFormat="1" ht="12" hidden="1" x14ac:dyDescent="0.2">
      <c r="B81" s="11" t="s">
        <v>34</v>
      </c>
      <c r="C81" s="5" t="s">
        <v>34</v>
      </c>
      <c r="E81" s="80"/>
      <c r="F81" s="12"/>
    </row>
    <row r="82" spans="2:6" hidden="1" x14ac:dyDescent="0.2"/>
    <row r="83" spans="2:6" s="5" customFormat="1" ht="12" hidden="1" x14ac:dyDescent="0.2">
      <c r="B83" s="11" t="s">
        <v>35</v>
      </c>
      <c r="C83" s="5" t="s">
        <v>36</v>
      </c>
      <c r="E83" s="80"/>
      <c r="F83" s="12"/>
    </row>
    <row r="84" spans="2:6" s="5" customFormat="1" ht="12" hidden="1" x14ac:dyDescent="0.2">
      <c r="B84" s="11"/>
      <c r="E84" s="80"/>
      <c r="F84" s="12"/>
    </row>
    <row r="85" spans="2:6" s="5" customFormat="1" ht="12" hidden="1" x14ac:dyDescent="0.2">
      <c r="B85" s="11" t="s">
        <v>37</v>
      </c>
      <c r="C85" s="5" t="s">
        <v>37</v>
      </c>
      <c r="E85" s="80"/>
      <c r="F85" s="12"/>
    </row>
    <row r="86" spans="2:6" s="5" customFormat="1" ht="12" hidden="1" x14ac:dyDescent="0.2">
      <c r="B86" s="11"/>
      <c r="E86" s="80"/>
      <c r="F86" s="12"/>
    </row>
    <row r="87" spans="2:6" s="5" customFormat="1" ht="12" hidden="1" x14ac:dyDescent="0.2">
      <c r="B87" s="11" t="s">
        <v>32</v>
      </c>
      <c r="C87" s="5" t="s">
        <v>32</v>
      </c>
      <c r="E87" s="80"/>
      <c r="F87" s="12"/>
    </row>
    <row r="88" spans="2:6" x14ac:dyDescent="0.2">
      <c r="B88" s="40"/>
    </row>
  </sheetData>
  <mergeCells count="22">
    <mergeCell ref="A1:C1"/>
    <mergeCell ref="A2:C2"/>
    <mergeCell ref="A3:C3"/>
    <mergeCell ref="A4:C4"/>
    <mergeCell ref="A5:C5"/>
    <mergeCell ref="A6:C6"/>
    <mergeCell ref="A7:E7"/>
    <mergeCell ref="A8:E8"/>
    <mergeCell ref="A9:E9"/>
    <mergeCell ref="A10:E10"/>
    <mergeCell ref="A11:E11"/>
    <mergeCell ref="A12:E12"/>
    <mergeCell ref="A13:E13"/>
    <mergeCell ref="A16:F16"/>
    <mergeCell ref="A17:F17"/>
    <mergeCell ref="A24:F24"/>
    <mergeCell ref="D73:E73"/>
    <mergeCell ref="A18:F18"/>
    <mergeCell ref="A21:A22"/>
    <mergeCell ref="B21:B22"/>
    <mergeCell ref="C21:F21"/>
    <mergeCell ref="A19:B19"/>
  </mergeCells>
  <printOptions horizontalCentered="1"/>
  <pageMargins left="0.31496062992125984" right="0.31496062992125984" top="0.19685039370078741" bottom="0.19685039370078741" header="0" footer="0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СМР общестрой</vt:lpstr>
      <vt:lpstr>'СМР общестрой'!Заголовки_для_печати</vt:lpstr>
      <vt:lpstr>'СМР общестрой'!Область_печати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Купрацевич Виктор Викторович</cp:lastModifiedBy>
  <cp:lastPrinted>2019-02-14T11:53:50Z</cp:lastPrinted>
  <dcterms:created xsi:type="dcterms:W3CDTF">2004-07-08T12:03:14Z</dcterms:created>
  <dcterms:modified xsi:type="dcterms:W3CDTF">2025-02-18T07:56:03Z</dcterms:modified>
</cp:coreProperties>
</file>