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Ольга\СЭЗиС 2024 год\Кофе  2024\"/>
    </mc:Choice>
  </mc:AlternateContent>
  <bookViews>
    <workbookView xWindow="0" yWindow="0" windowWidth="28800" windowHeight="13425" firstSheet="2" activeTab="2"/>
  </bookViews>
  <sheets>
    <sheet name="Админ. Кофе,чай 2023" sheetId="30" state="hidden" r:id="rId1"/>
    <sheet name="Филиалы Кофе, чай " sheetId="31" state="hidden" r:id="rId2"/>
    <sheet name="Всего Кофе, чай 2024 " sheetId="32" r:id="rId3"/>
    <sheet name="Всего" sheetId="28" state="hidden" r:id="rId4"/>
  </sheets>
  <definedNames>
    <definedName name="КодВидПрЗак" localSheetId="0">#REF!</definedName>
    <definedName name="КодВидПрЗак" localSheetId="3">#REF!</definedName>
    <definedName name="КодВидПрЗак" localSheetId="2">#REF!</definedName>
    <definedName name="КодВидПрЗак" localSheetId="1">#REF!</definedName>
    <definedName name="КодВидПрЗак">#REF!</definedName>
    <definedName name="КодПодразд" localSheetId="0">#REF!</definedName>
    <definedName name="КодПодразд" localSheetId="3">#REF!</definedName>
    <definedName name="КодПодразд" localSheetId="2">#REF!</definedName>
    <definedName name="КодПодразд" localSheetId="1">#REF!</definedName>
    <definedName name="КодПодразд">#REF!</definedName>
    <definedName name="КодТипПозиций" localSheetId="0">#REF!</definedName>
    <definedName name="КодТипПозиций" localSheetId="3">#REF!</definedName>
    <definedName name="КодТипПозиций" localSheetId="2">#REF!</definedName>
    <definedName name="КодТипПозиций" localSheetId="1">#REF!</definedName>
    <definedName name="КодТипПозиций">#REF!</definedName>
    <definedName name="_xlnm.Print_Area" localSheetId="0">'Админ. Кофе,чай 2023'!$A$1:$G$19</definedName>
    <definedName name="_xlnm.Print_Area" localSheetId="2">'Всего Кофе, чай 2024 '!$A$1:$AB$20</definedName>
    <definedName name="_xlnm.Print_Area" localSheetId="1">'Филиалы Кофе, чай '!$A$1:$AB$22</definedName>
  </definedNames>
  <calcPr calcId="152511" concurrentManualCount="12"/>
</workbook>
</file>

<file path=xl/calcChain.xml><?xml version="1.0" encoding="utf-8"?>
<calcChain xmlns="http://schemas.openxmlformats.org/spreadsheetml/2006/main">
  <c r="AA14" i="31" l="1"/>
  <c r="AB14" i="31" s="1"/>
  <c r="G14" i="31"/>
  <c r="H14" i="31" s="1"/>
  <c r="I14" i="31" s="1"/>
  <c r="AA13" i="31"/>
  <c r="AB13" i="31" s="1"/>
  <c r="G13" i="31"/>
  <c r="AA12" i="31"/>
  <c r="AB12" i="31" s="1"/>
  <c r="G12" i="31"/>
  <c r="AA11" i="31"/>
  <c r="AB11" i="31" s="1"/>
  <c r="G11" i="31"/>
  <c r="AA10" i="31"/>
  <c r="AB10" i="31" s="1"/>
  <c r="G10" i="31"/>
  <c r="H10" i="31" s="1"/>
  <c r="I10" i="31" s="1"/>
  <c r="AA9" i="31"/>
  <c r="AB9" i="31" s="1"/>
  <c r="G9" i="31"/>
  <c r="AA8" i="31"/>
  <c r="AB8" i="31" s="1"/>
  <c r="G8" i="31"/>
  <c r="AA7" i="31"/>
  <c r="AB7" i="31" s="1"/>
  <c r="G7" i="31"/>
  <c r="H7" i="31" s="1"/>
  <c r="AA6" i="31"/>
  <c r="AB6" i="31" s="1"/>
  <c r="G6" i="31"/>
  <c r="H6" i="31" s="1"/>
  <c r="I6" i="31" s="1"/>
  <c r="G14" i="30"/>
  <c r="H14" i="30" s="1"/>
  <c r="G13" i="30"/>
  <c r="G11" i="30"/>
  <c r="G10" i="30"/>
  <c r="H10" i="30" s="1"/>
  <c r="G9" i="30"/>
  <c r="G7" i="30"/>
  <c r="G12" i="30"/>
  <c r="G8" i="30"/>
  <c r="H8" i="30" s="1"/>
  <c r="I8" i="30" s="1"/>
  <c r="G6" i="30"/>
  <c r="H6" i="30" s="1"/>
  <c r="I7" i="31" l="1"/>
  <c r="H11" i="31"/>
  <c r="I11" i="31" s="1"/>
  <c r="AB15" i="31"/>
  <c r="H8" i="31"/>
  <c r="I8" i="31" s="1"/>
  <c r="H12" i="31"/>
  <c r="I12" i="31" s="1"/>
  <c r="H9" i="31"/>
  <c r="I9" i="31" s="1"/>
  <c r="H13" i="31"/>
  <c r="I13" i="31" s="1"/>
  <c r="G15" i="30"/>
  <c r="H7" i="30"/>
  <c r="H11" i="30"/>
  <c r="I11" i="30" s="1"/>
  <c r="H9" i="30"/>
  <c r="I9" i="30" s="1"/>
  <c r="H13" i="30"/>
  <c r="I13" i="30" s="1"/>
  <c r="I6" i="30"/>
  <c r="I10" i="30"/>
  <c r="I14" i="30"/>
  <c r="H12" i="30"/>
  <c r="I12" i="30" s="1"/>
  <c r="I7" i="30" l="1"/>
  <c r="I15" i="30" s="1"/>
  <c r="H15" i="30"/>
</calcChain>
</file>

<file path=xl/sharedStrings.xml><?xml version="1.0" encoding="utf-8"?>
<sst xmlns="http://schemas.openxmlformats.org/spreadsheetml/2006/main" count="164" uniqueCount="65">
  <si>
    <t>№ п/п</t>
  </si>
  <si>
    <t>шт</t>
  </si>
  <si>
    <t>Код материалы</t>
  </si>
  <si>
    <t xml:space="preserve">Единица измерения </t>
  </si>
  <si>
    <t xml:space="preserve">Количество </t>
  </si>
  <si>
    <t>НДС 20%</t>
  </si>
  <si>
    <t>Итого</t>
  </si>
  <si>
    <t>ОАО "Газпром трансгаз Беларусь"</t>
  </si>
  <si>
    <t>Наименование</t>
  </si>
  <si>
    <t>Заместитель генерального директора ____________________</t>
  </si>
  <si>
    <t>Спецификация №1 (Приложение №1  к  договору  № _____________ от ______________2022г.</t>
  </si>
  <si>
    <t xml:space="preserve">Кофе жареный в зернах BAZZARA DODICIGRANCRU 1кг Арабика 100% средне-тёмной обжарки ИТАЛИЯ </t>
  </si>
  <si>
    <t>AURUM  кофе жареный в зернах с кофеином  в пакете т.м. STEFAN CAFFE 1кг Арабика 100% средней обжарки ИТАЛИЯ</t>
  </si>
  <si>
    <t xml:space="preserve">Кофе в зернах Lilla e Rose 1кг Арабика 80% робуста 20% средней обжарки ШВЕЙЦАРИЯ </t>
  </si>
  <si>
    <t xml:space="preserve">Кофе зерно RICCO AVVOLGENTE 1кг Арабика 75% робуста 25% средне-тёмной обжарки ИТАЛИЯ </t>
  </si>
  <si>
    <t xml:space="preserve">Кофе в зернах в/у "Poli Extra Bar" 1кг Арабика 70% робуста 30% средне-тёмной обжарки ИТАЛИЯ </t>
  </si>
  <si>
    <t xml:space="preserve">Кофе натуральный  молотый  Cafe Poli "100% Arabica Macinato Lattina" т.м. POLI 250г    ИТАЛИЯ </t>
  </si>
  <si>
    <t xml:space="preserve">Кофе натуральный жареный молотый "Espresso" т.м. ILLY 250г средней обжарки  ИТАЛИЯ </t>
  </si>
  <si>
    <t xml:space="preserve">Чай "Ronnefеldt Teavelop" Классический зеленый (зеленый) 25 пак.*1,5гр ГЕРМАНИЯ </t>
  </si>
  <si>
    <t xml:space="preserve">Чай "Ronnefеldt Teavelop" Англ.завтрак (черн) 25 пак.*1.5гр ГЕРМАНИЯ </t>
  </si>
  <si>
    <t>банка</t>
  </si>
  <si>
    <t>12256872</t>
  </si>
  <si>
    <t>12256873</t>
  </si>
  <si>
    <t>Директор</t>
  </si>
  <si>
    <t xml:space="preserve">Цена бел.руб.
без НДС </t>
  </si>
  <si>
    <t>Стоим. бел.руб.
без НДС</t>
  </si>
  <si>
    <t>Стоимость бел.руб 
с НДС</t>
  </si>
  <si>
    <t>Количество 
всего:</t>
  </si>
  <si>
    <t>Стоимость с НДС</t>
  </si>
  <si>
    <t>Цена без НДС</t>
  </si>
  <si>
    <t>Стоимость без НДС</t>
  </si>
  <si>
    <t>ООО "Черный и Зеленый"</t>
  </si>
  <si>
    <t>Директор________________________Павлюковский В.Г.</t>
  </si>
  <si>
    <t>Спецификация №1 (Приложение №1  к  договору  № _____________ от ______________2023г.</t>
  </si>
  <si>
    <t>Всего</t>
  </si>
  <si>
    <t>1202 ООП</t>
  </si>
  <si>
    <t>1208 ООП</t>
  </si>
  <si>
    <t>1206 ООП</t>
  </si>
  <si>
    <t>1217 не заказывают</t>
  </si>
  <si>
    <t>Всего сумма БНДС</t>
  </si>
  <si>
    <t>Всего шт</t>
  </si>
  <si>
    <t>1209 Количество 
всего:</t>
  </si>
  <si>
    <t>Кофе жареный в зернах VERGNANO ESPRESSO DOLCE 1кг Арабика 100% средне-тёмной обжарки ИТАЛИЯ</t>
  </si>
  <si>
    <t>Кофе жареный в зернах VERGNANO ESPRESSO CREMA 1кг Арабика 80%, робуста 20% средне-тёмной обжарки ИТАЛИЯ</t>
  </si>
  <si>
    <t>Кофе натуральный жареный в зернах VERGNANO ESPRESSO CLASSICO 1 кг Арабика 60%, робуста 40% средне-тёмной обжарки ИТАЛИЯ</t>
  </si>
  <si>
    <t>Кофе жареный в зернах EUROCAF MISCELA ROSSO 1 кг средне-тёмной обжарки ИТАЛИЯ</t>
  </si>
  <si>
    <t>Кофе жареный в зернах СOSTADORO COFFEE LAB Арабика 100% 1 кг средне-тёмной обжарки ИТАЛИЯ</t>
  </si>
  <si>
    <t>Кофе натуральный жареный в зернах СOSTADORO ARABICA Арабика 100% средне-тёмной обжарки ИТАЛИЯ</t>
  </si>
  <si>
    <t>Кофе натуральный жареный молотый VERGNANO "140 YEARS" 100% Арабика 250 г средне-тёмной обжарки ИТАЛИЯ</t>
  </si>
  <si>
    <t>Чай DORSET Зеленый уп. 25 пак. *2 г. "GREEN TEA" АНГЛИЯ</t>
  </si>
  <si>
    <t>Чай DORSET Черный уп. 25 пак. *2 г. "SUNSHINE BLEND" АНГЛИЯ</t>
  </si>
  <si>
    <t>шт/ (50г)</t>
  </si>
  <si>
    <t>шт(50г.)</t>
  </si>
  <si>
    <t xml:space="preserve">100*14=1,4кг в месяцх12=16,8 кг на 2024 год= /0,050= 336 шт. </t>
  </si>
  <si>
    <t xml:space="preserve">340 пачек </t>
  </si>
  <si>
    <t>шт/ 50г)</t>
  </si>
  <si>
    <t>Директор________________________</t>
  </si>
  <si>
    <t>Зам.генерального директора</t>
  </si>
  <si>
    <t>Цена руб. без НДС</t>
  </si>
  <si>
    <t>Стоимость руб. без НДС</t>
  </si>
  <si>
    <t>Стоимость руб. с НДС</t>
  </si>
  <si>
    <t>Кол-во</t>
  </si>
  <si>
    <t>Всего сумма руб.  без НДС</t>
  </si>
  <si>
    <t>НДС руб. 20%</t>
  </si>
  <si>
    <t>Спецификация №1 (Приложение №1  к  договору  № _____________ от ______________202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</si>
</sst>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_₽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24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9" fillId="0" borderId="0"/>
    <xf numFmtId="0" fontId="3" fillId="0" borderId="0"/>
    <xf numFmtId="164" fontId="4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3" borderId="0" xfId="0" applyFont="1" applyFill="1" applyBorder="1"/>
    <xf numFmtId="0" fontId="6" fillId="0" borderId="0" xfId="0" applyFont="1" applyBorder="1"/>
    <xf numFmtId="0" fontId="6" fillId="3" borderId="0" xfId="0" applyFont="1" applyFill="1" applyBorder="1"/>
    <xf numFmtId="0" fontId="10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/>
    <xf numFmtId="3" fontId="5" fillId="3" borderId="1" xfId="1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3" borderId="1" xfId="1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3" borderId="1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wrapText="1"/>
    </xf>
    <xf numFmtId="0" fontId="5" fillId="0" borderId="0" xfId="0" applyFont="1" applyBorder="1" applyAlignment="1">
      <alignment horizontal="center" vertical="top"/>
    </xf>
    <xf numFmtId="0" fontId="5" fillId="3" borderId="0" xfId="1" applyFont="1" applyFill="1" applyBorder="1" applyAlignment="1">
      <alignment horizontal="center"/>
    </xf>
    <xf numFmtId="3" fontId="5" fillId="3" borderId="0" xfId="1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wrapText="1"/>
    </xf>
    <xf numFmtId="2" fontId="5" fillId="3" borderId="0" xfId="0" applyNumberFormat="1" applyFont="1" applyFill="1" applyBorder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2" fontId="11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11" fillId="3" borderId="1" xfId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wrapText="1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/>
    </xf>
    <xf numFmtId="1" fontId="5" fillId="3" borderId="1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0" fontId="12" fillId="3" borderId="0" xfId="0" applyFont="1" applyFill="1" applyBorder="1"/>
    <xf numFmtId="0" fontId="12" fillId="0" borderId="0" xfId="0" applyFont="1" applyBorder="1"/>
    <xf numFmtId="0" fontId="13" fillId="3" borderId="0" xfId="0" applyFont="1" applyFill="1" applyBorder="1"/>
    <xf numFmtId="165" fontId="5" fillId="3" borderId="1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" fontId="13" fillId="3" borderId="2" xfId="0" applyNumberFormat="1" applyFont="1" applyFill="1" applyBorder="1" applyAlignment="1">
      <alignment vertical="center"/>
    </xf>
    <xf numFmtId="1" fontId="13" fillId="3" borderId="1" xfId="0" applyNumberFormat="1" applyFont="1" applyFill="1" applyBorder="1" applyAlignment="1">
      <alignment vertical="center"/>
    </xf>
    <xf numFmtId="2" fontId="11" fillId="3" borderId="1" xfId="0" applyNumberFormat="1" applyFont="1" applyFill="1" applyBorder="1" applyAlignment="1">
      <alignment vertical="center"/>
    </xf>
    <xf numFmtId="1" fontId="5" fillId="3" borderId="1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4" borderId="0" xfId="0" applyFont="1" applyFill="1" applyAlignment="1"/>
    <xf numFmtId="4" fontId="14" fillId="3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5" fillId="0" borderId="1" xfId="0" applyFont="1" applyBorder="1" applyAlignment="1">
      <alignment wrapText="1"/>
    </xf>
    <xf numFmtId="0" fontId="15" fillId="3" borderId="1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3" fillId="3" borderId="2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3 2" xfId="8"/>
    <cellStyle name="Обычный 4" xfId="4"/>
    <cellStyle name="Обычный 5" xfId="5"/>
    <cellStyle name="Стиль 1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A4" zoomScale="63" zoomScaleNormal="63" zoomScaleSheetLayoutView="63" workbookViewId="0">
      <selection activeCell="B20" sqref="B20"/>
    </sheetView>
  </sheetViews>
  <sheetFormatPr defaultColWidth="9.140625" defaultRowHeight="27.75" x14ac:dyDescent="0.4"/>
  <cols>
    <col min="1" max="1" width="14.28515625" style="1" customWidth="1"/>
    <col min="2" max="2" width="121.42578125" style="2" customWidth="1"/>
    <col min="3" max="3" width="40.7109375" style="2" customWidth="1"/>
    <col min="4" max="4" width="22.28515625" style="2" customWidth="1"/>
    <col min="5" max="9" width="24.7109375" style="2" customWidth="1"/>
    <col min="10" max="11" width="9.140625" style="3"/>
    <col min="12" max="16384" width="9.140625" style="1"/>
  </cols>
  <sheetData>
    <row r="1" spans="1:11" ht="30.75" x14ac:dyDescent="0.45">
      <c r="A1" s="78" t="s">
        <v>7</v>
      </c>
      <c r="B1" s="78"/>
      <c r="C1" s="78"/>
      <c r="D1" s="78"/>
      <c r="E1" s="78"/>
      <c r="F1" s="59"/>
      <c r="G1" s="59"/>
      <c r="H1" s="59"/>
      <c r="I1" s="59"/>
    </row>
    <row r="2" spans="1:11" ht="60.75" customHeight="1" x14ac:dyDescent="0.45">
      <c r="A2" s="79" t="s">
        <v>33</v>
      </c>
      <c r="B2" s="79"/>
      <c r="C2" s="79"/>
      <c r="D2" s="79"/>
      <c r="E2" s="79"/>
      <c r="F2" s="60"/>
      <c r="G2" s="60"/>
      <c r="H2" s="60"/>
      <c r="I2" s="60"/>
    </row>
    <row r="3" spans="1:11" ht="6.6" customHeight="1" x14ac:dyDescent="0.4">
      <c r="A3" s="11"/>
      <c r="B3" s="11"/>
      <c r="C3" s="11"/>
      <c r="D3" s="11"/>
      <c r="E3" s="11"/>
      <c r="F3" s="11"/>
      <c r="G3" s="11"/>
      <c r="H3" s="11"/>
      <c r="I3" s="11"/>
    </row>
    <row r="4" spans="1:11" s="5" customFormat="1" ht="44.25" customHeight="1" x14ac:dyDescent="0.2">
      <c r="A4" s="80" t="s">
        <v>0</v>
      </c>
      <c r="B4" s="81" t="s">
        <v>8</v>
      </c>
      <c r="C4" s="81" t="s">
        <v>2</v>
      </c>
      <c r="D4" s="81" t="s">
        <v>3</v>
      </c>
      <c r="E4" s="81" t="s">
        <v>41</v>
      </c>
      <c r="F4" s="76" t="s">
        <v>29</v>
      </c>
      <c r="G4" s="76" t="s">
        <v>30</v>
      </c>
      <c r="H4" s="76" t="s">
        <v>5</v>
      </c>
      <c r="I4" s="76" t="s">
        <v>28</v>
      </c>
      <c r="J4" s="4"/>
      <c r="K4" s="4"/>
    </row>
    <row r="5" spans="1:11" ht="50.25" customHeight="1" x14ac:dyDescent="0.4">
      <c r="A5" s="80"/>
      <c r="B5" s="81"/>
      <c r="C5" s="81"/>
      <c r="D5" s="81"/>
      <c r="E5" s="81"/>
      <c r="F5" s="77"/>
      <c r="G5" s="77"/>
      <c r="H5" s="77"/>
      <c r="I5" s="77"/>
    </row>
    <row r="6" spans="1:11" s="7" customFormat="1" ht="55.5" x14ac:dyDescent="0.4">
      <c r="A6" s="61">
        <v>1</v>
      </c>
      <c r="B6" s="17" t="s">
        <v>42</v>
      </c>
      <c r="C6" s="18" t="s">
        <v>21</v>
      </c>
      <c r="D6" s="19" t="s">
        <v>1</v>
      </c>
      <c r="E6" s="53">
        <v>60</v>
      </c>
      <c r="F6" s="67">
        <v>100</v>
      </c>
      <c r="G6" s="34">
        <f>F6*E6</f>
        <v>6000</v>
      </c>
      <c r="H6" s="34">
        <f>G6*20%</f>
        <v>1200</v>
      </c>
      <c r="I6" s="34">
        <f>G6+H6</f>
        <v>7200</v>
      </c>
      <c r="J6" s="6"/>
      <c r="K6" s="6"/>
    </row>
    <row r="7" spans="1:11" s="7" customFormat="1" ht="55.5" x14ac:dyDescent="0.4">
      <c r="A7" s="61">
        <v>2</v>
      </c>
      <c r="B7" s="17" t="s">
        <v>43</v>
      </c>
      <c r="C7" s="38" t="s">
        <v>21</v>
      </c>
      <c r="D7" s="19" t="s">
        <v>1</v>
      </c>
      <c r="E7" s="53"/>
      <c r="F7" s="67">
        <v>87.5</v>
      </c>
      <c r="G7" s="34">
        <f t="shared" ref="G7:G14" si="0">F7*E7</f>
        <v>0</v>
      </c>
      <c r="H7" s="34">
        <f t="shared" ref="H7:H14" si="1">G7*20%</f>
        <v>0</v>
      </c>
      <c r="I7" s="34">
        <f t="shared" ref="I7:I14" si="2">G7+H7</f>
        <v>0</v>
      </c>
      <c r="J7" s="6"/>
      <c r="K7" s="6"/>
    </row>
    <row r="8" spans="1:11" s="7" customFormat="1" ht="83.25" x14ac:dyDescent="0.4">
      <c r="A8" s="61">
        <v>3</v>
      </c>
      <c r="B8" s="17" t="s">
        <v>44</v>
      </c>
      <c r="C8" s="38" t="s">
        <v>21</v>
      </c>
      <c r="D8" s="19" t="s">
        <v>1</v>
      </c>
      <c r="E8" s="53">
        <v>0</v>
      </c>
      <c r="F8" s="67">
        <v>75</v>
      </c>
      <c r="G8" s="34">
        <f t="shared" si="0"/>
        <v>0</v>
      </c>
      <c r="H8" s="34">
        <f t="shared" si="1"/>
        <v>0</v>
      </c>
      <c r="I8" s="34">
        <f t="shared" si="2"/>
        <v>0</v>
      </c>
      <c r="J8" s="6"/>
      <c r="K8" s="6"/>
    </row>
    <row r="9" spans="1:11" s="41" customFormat="1" ht="55.5" x14ac:dyDescent="0.4">
      <c r="A9" s="61">
        <v>4</v>
      </c>
      <c r="B9" s="17" t="s">
        <v>45</v>
      </c>
      <c r="C9" s="18" t="s">
        <v>21</v>
      </c>
      <c r="D9" s="19" t="s">
        <v>1</v>
      </c>
      <c r="E9" s="53">
        <v>140</v>
      </c>
      <c r="F9" s="67">
        <v>47</v>
      </c>
      <c r="G9" s="34">
        <f t="shared" si="0"/>
        <v>6580</v>
      </c>
      <c r="H9" s="34">
        <f t="shared" si="1"/>
        <v>1316</v>
      </c>
      <c r="I9" s="34">
        <f t="shared" si="2"/>
        <v>7896</v>
      </c>
      <c r="J9" s="40"/>
      <c r="K9" s="40"/>
    </row>
    <row r="10" spans="1:11" s="7" customFormat="1" ht="55.5" x14ac:dyDescent="0.4">
      <c r="A10" s="61">
        <v>5</v>
      </c>
      <c r="B10" s="17" t="s">
        <v>46</v>
      </c>
      <c r="C10" s="18" t="s">
        <v>21</v>
      </c>
      <c r="D10" s="19" t="s">
        <v>1</v>
      </c>
      <c r="E10" s="53"/>
      <c r="F10" s="67">
        <v>90</v>
      </c>
      <c r="G10" s="34">
        <f t="shared" si="0"/>
        <v>0</v>
      </c>
      <c r="H10" s="34">
        <f t="shared" si="1"/>
        <v>0</v>
      </c>
      <c r="I10" s="34">
        <f t="shared" si="2"/>
        <v>0</v>
      </c>
      <c r="J10" s="6"/>
      <c r="K10" s="6"/>
    </row>
    <row r="11" spans="1:11" s="7" customFormat="1" ht="59.25" customHeight="1" x14ac:dyDescent="0.4">
      <c r="A11" s="37">
        <v>6</v>
      </c>
      <c r="B11" s="17" t="s">
        <v>47</v>
      </c>
      <c r="C11" s="38" t="s">
        <v>22</v>
      </c>
      <c r="D11" s="19" t="s">
        <v>1</v>
      </c>
      <c r="E11" s="53"/>
      <c r="F11" s="67">
        <v>80</v>
      </c>
      <c r="G11" s="34">
        <f t="shared" si="0"/>
        <v>0</v>
      </c>
      <c r="H11" s="34">
        <f t="shared" si="1"/>
        <v>0</v>
      </c>
      <c r="I11" s="34">
        <f t="shared" si="2"/>
        <v>0</v>
      </c>
      <c r="J11" s="6"/>
      <c r="K11" s="6"/>
    </row>
    <row r="12" spans="1:11" s="7" customFormat="1" ht="65.25" customHeight="1" x14ac:dyDescent="0.4">
      <c r="A12" s="61">
        <v>7</v>
      </c>
      <c r="B12" s="17" t="s">
        <v>48</v>
      </c>
      <c r="C12" s="16" t="s">
        <v>22</v>
      </c>
      <c r="D12" s="19" t="s">
        <v>20</v>
      </c>
      <c r="E12" s="53"/>
      <c r="F12" s="67">
        <v>28.14</v>
      </c>
      <c r="G12" s="34">
        <f t="shared" si="0"/>
        <v>0</v>
      </c>
      <c r="H12" s="34">
        <f t="shared" si="1"/>
        <v>0</v>
      </c>
      <c r="I12" s="34">
        <f t="shared" si="2"/>
        <v>0</v>
      </c>
      <c r="J12" s="6"/>
      <c r="K12" s="6"/>
    </row>
    <row r="13" spans="1:11" s="7" customFormat="1" ht="65.25" customHeight="1" x14ac:dyDescent="0.4">
      <c r="A13" s="61">
        <v>8</v>
      </c>
      <c r="B13" s="17" t="s">
        <v>49</v>
      </c>
      <c r="C13" s="16">
        <v>12046499</v>
      </c>
      <c r="D13" s="19" t="s">
        <v>51</v>
      </c>
      <c r="E13" s="53">
        <v>170</v>
      </c>
      <c r="F13" s="67">
        <v>16.75</v>
      </c>
      <c r="G13" s="34">
        <f t="shared" si="0"/>
        <v>2847.5</v>
      </c>
      <c r="H13" s="34">
        <f t="shared" si="1"/>
        <v>569.5</v>
      </c>
      <c r="I13" s="34">
        <f t="shared" si="2"/>
        <v>3417</v>
      </c>
      <c r="J13" s="6"/>
      <c r="K13" s="6"/>
    </row>
    <row r="14" spans="1:11" s="36" customFormat="1" ht="51" customHeight="1" x14ac:dyDescent="0.4">
      <c r="A14" s="61">
        <v>9</v>
      </c>
      <c r="B14" s="17" t="s">
        <v>50</v>
      </c>
      <c r="C14" s="16">
        <v>12046499</v>
      </c>
      <c r="D14" s="19" t="s">
        <v>52</v>
      </c>
      <c r="E14" s="53">
        <v>170</v>
      </c>
      <c r="F14" s="67">
        <v>16.75</v>
      </c>
      <c r="G14" s="34">
        <f t="shared" si="0"/>
        <v>2847.5</v>
      </c>
      <c r="H14" s="34">
        <f t="shared" si="1"/>
        <v>569.5</v>
      </c>
      <c r="I14" s="34">
        <f t="shared" si="2"/>
        <v>3417</v>
      </c>
      <c r="J14" s="62"/>
    </row>
    <row r="15" spans="1:11" s="36" customFormat="1" ht="51" customHeight="1" x14ac:dyDescent="0.4">
      <c r="A15" s="61"/>
      <c r="B15" s="17" t="s">
        <v>34</v>
      </c>
      <c r="C15" s="16"/>
      <c r="D15" s="19"/>
      <c r="E15" s="14"/>
      <c r="F15" s="34"/>
      <c r="G15" s="63">
        <f>SUM(G6:G14)</f>
        <v>18275</v>
      </c>
      <c r="H15" s="63">
        <f>SUM(H6:H14)</f>
        <v>3655</v>
      </c>
      <c r="I15" s="63">
        <f>SUM(I6:I14)</f>
        <v>21930</v>
      </c>
    </row>
    <row r="16" spans="1:11" ht="60.75" customHeight="1" x14ac:dyDescent="0.45">
      <c r="A16" s="12"/>
      <c r="B16" s="28" t="s">
        <v>32</v>
      </c>
      <c r="C16" s="27"/>
      <c r="D16" s="1"/>
      <c r="E16" s="13" t="s">
        <v>9</v>
      </c>
      <c r="F16" s="13"/>
      <c r="G16" s="13"/>
      <c r="H16" s="13"/>
      <c r="I16" s="13"/>
    </row>
    <row r="17" spans="1:9" ht="30.75" x14ac:dyDescent="0.45">
      <c r="A17" s="12"/>
      <c r="B17" s="13" t="s">
        <v>31</v>
      </c>
      <c r="C17" s="13"/>
      <c r="D17" s="1"/>
      <c r="E17" s="13" t="s">
        <v>7</v>
      </c>
      <c r="F17" s="13"/>
      <c r="G17" s="13"/>
      <c r="H17" s="13"/>
      <c r="I17" s="13"/>
    </row>
    <row r="18" spans="1:9" s="3" customFormat="1" ht="30.75" x14ac:dyDescent="0.45">
      <c r="A18" s="12"/>
      <c r="B18" s="13"/>
      <c r="C18" s="13"/>
      <c r="D18" s="13"/>
      <c r="E18" s="13"/>
      <c r="F18" s="13"/>
      <c r="G18" s="13"/>
      <c r="H18" s="13"/>
      <c r="I18" s="13"/>
    </row>
    <row r="19" spans="1:9" s="3" customFormat="1" ht="30.75" x14ac:dyDescent="0.45">
      <c r="A19" s="12"/>
      <c r="B19" s="13"/>
      <c r="C19" s="13"/>
      <c r="D19" s="13"/>
      <c r="E19" s="13"/>
      <c r="F19" s="13"/>
      <c r="G19" s="13"/>
      <c r="H19" s="13"/>
      <c r="I19" s="13"/>
    </row>
    <row r="20" spans="1:9" x14ac:dyDescent="0.4">
      <c r="B20" s="66" t="s">
        <v>53</v>
      </c>
    </row>
    <row r="21" spans="1:9" x14ac:dyDescent="0.4">
      <c r="B21" s="66" t="s">
        <v>54</v>
      </c>
    </row>
    <row r="22" spans="1:9" x14ac:dyDescent="0.4">
      <c r="B22" s="66"/>
    </row>
    <row r="23" spans="1:9" x14ac:dyDescent="0.4">
      <c r="B23" s="66"/>
    </row>
  </sheetData>
  <mergeCells count="11">
    <mergeCell ref="F4:F5"/>
    <mergeCell ref="G4:G5"/>
    <mergeCell ref="H4:H5"/>
    <mergeCell ref="I4:I5"/>
    <mergeCell ref="A1:E1"/>
    <mergeCell ref="A2:E2"/>
    <mergeCell ref="A4:A5"/>
    <mergeCell ref="B4:B5"/>
    <mergeCell ref="C4:C5"/>
    <mergeCell ref="D4:D5"/>
    <mergeCell ref="E4:E5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B13:B15 B11 B7:B9">
      <formula1>0</formula1>
      <formula2>40</formula2>
    </dataValidation>
  </dataValidations>
  <pageMargins left="0.19685039370078741" right="0.19685039370078741" top="0.35433070866141736" bottom="0.59055118110236227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view="pageBreakPreview" topLeftCell="Q1" zoomScale="63" zoomScaleNormal="63" zoomScaleSheetLayoutView="63" workbookViewId="0">
      <selection activeCell="D16" sqref="D16"/>
    </sheetView>
  </sheetViews>
  <sheetFormatPr defaultColWidth="9.140625" defaultRowHeight="27.75" x14ac:dyDescent="0.4"/>
  <cols>
    <col min="1" max="1" width="14.28515625" style="1" customWidth="1"/>
    <col min="2" max="2" width="121.42578125" style="2" customWidth="1"/>
    <col min="3" max="3" width="40.7109375" style="2" customWidth="1"/>
    <col min="4" max="4" width="22.28515625" style="2" customWidth="1"/>
    <col min="5" max="9" width="24.7109375" style="2" customWidth="1"/>
    <col min="10" max="10" width="26.28515625" style="3" customWidth="1"/>
    <col min="11" max="11" width="25.140625" style="47" customWidth="1"/>
    <col min="12" max="26" width="25.28515625" style="8" customWidth="1"/>
    <col min="27" max="27" width="20.140625" style="8" customWidth="1"/>
    <col min="28" max="28" width="19.5703125" style="3" customWidth="1"/>
    <col min="29" max="30" width="9.140625" style="3"/>
    <col min="31" max="16384" width="9.140625" style="1"/>
  </cols>
  <sheetData>
    <row r="1" spans="1:30" ht="30.75" x14ac:dyDescent="0.45">
      <c r="A1" s="78" t="s">
        <v>7</v>
      </c>
      <c r="B1" s="78"/>
      <c r="C1" s="78"/>
      <c r="D1" s="78"/>
      <c r="E1" s="78"/>
      <c r="F1" s="59"/>
      <c r="G1" s="59"/>
      <c r="H1" s="59"/>
      <c r="I1" s="59"/>
      <c r="J1" s="9"/>
      <c r="K1" s="45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30" ht="60.75" customHeight="1" x14ac:dyDescent="0.45">
      <c r="A2" s="79" t="s">
        <v>33</v>
      </c>
      <c r="B2" s="79"/>
      <c r="C2" s="79"/>
      <c r="D2" s="79"/>
      <c r="E2" s="79"/>
      <c r="F2" s="60"/>
      <c r="G2" s="60"/>
      <c r="H2" s="60"/>
      <c r="I2" s="60"/>
      <c r="J2" s="9"/>
      <c r="K2" s="45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30" ht="6.6" customHeight="1" x14ac:dyDescent="0.45">
      <c r="A3" s="11"/>
      <c r="B3" s="11"/>
      <c r="C3" s="11"/>
      <c r="D3" s="11"/>
      <c r="E3" s="11"/>
      <c r="F3" s="11"/>
      <c r="G3" s="11"/>
      <c r="H3" s="11"/>
      <c r="I3" s="11"/>
      <c r="J3" s="9"/>
      <c r="K3" s="4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30" s="5" customFormat="1" ht="44.25" customHeight="1" x14ac:dyDescent="0.4">
      <c r="A4" s="80" t="s">
        <v>0</v>
      </c>
      <c r="B4" s="81" t="s">
        <v>8</v>
      </c>
      <c r="C4" s="81" t="s">
        <v>2</v>
      </c>
      <c r="D4" s="81" t="s">
        <v>3</v>
      </c>
      <c r="E4" s="81" t="s">
        <v>27</v>
      </c>
      <c r="F4" s="76" t="s">
        <v>29</v>
      </c>
      <c r="G4" s="76" t="s">
        <v>30</v>
      </c>
      <c r="H4" s="76" t="s">
        <v>5</v>
      </c>
      <c r="I4" s="76" t="s">
        <v>28</v>
      </c>
      <c r="J4" s="81">
        <v>1201</v>
      </c>
      <c r="K4" s="82" t="s">
        <v>35</v>
      </c>
      <c r="L4" s="84">
        <v>1203</v>
      </c>
      <c r="M4" s="84">
        <v>1204</v>
      </c>
      <c r="N4" s="84">
        <v>1205</v>
      </c>
      <c r="O4" s="82" t="s">
        <v>37</v>
      </c>
      <c r="P4" s="84">
        <v>1207</v>
      </c>
      <c r="Q4" s="82" t="s">
        <v>36</v>
      </c>
      <c r="R4" s="84">
        <v>1210</v>
      </c>
      <c r="S4" s="84">
        <v>1211</v>
      </c>
      <c r="T4" s="57"/>
      <c r="U4" s="57"/>
      <c r="V4" s="57"/>
      <c r="W4" s="57"/>
      <c r="X4" s="57"/>
      <c r="Y4" s="57"/>
      <c r="Z4" s="57"/>
      <c r="AA4" s="84" t="s">
        <v>40</v>
      </c>
      <c r="AB4" s="86" t="s">
        <v>39</v>
      </c>
      <c r="AC4" s="4"/>
      <c r="AD4" s="4"/>
    </row>
    <row r="5" spans="1:30" ht="50.25" customHeight="1" x14ac:dyDescent="0.4">
      <c r="A5" s="80"/>
      <c r="B5" s="81"/>
      <c r="C5" s="81"/>
      <c r="D5" s="81"/>
      <c r="E5" s="81"/>
      <c r="F5" s="77"/>
      <c r="G5" s="77"/>
      <c r="H5" s="77"/>
      <c r="I5" s="77"/>
      <c r="J5" s="81"/>
      <c r="K5" s="83"/>
      <c r="L5" s="85"/>
      <c r="M5" s="85"/>
      <c r="N5" s="85"/>
      <c r="O5" s="83"/>
      <c r="P5" s="85"/>
      <c r="Q5" s="83"/>
      <c r="R5" s="85"/>
      <c r="S5" s="85"/>
      <c r="T5" s="58">
        <v>1212</v>
      </c>
      <c r="U5" s="58">
        <v>1213</v>
      </c>
      <c r="V5" s="58">
        <v>1214</v>
      </c>
      <c r="W5" s="58">
        <v>1215</v>
      </c>
      <c r="X5" s="56" t="s">
        <v>38</v>
      </c>
      <c r="Y5" s="58">
        <v>1221</v>
      </c>
      <c r="Z5" s="58">
        <v>1222</v>
      </c>
      <c r="AA5" s="85"/>
      <c r="AB5" s="87"/>
    </row>
    <row r="6" spans="1:30" s="7" customFormat="1" ht="55.5" x14ac:dyDescent="0.4">
      <c r="A6" s="61">
        <v>1</v>
      </c>
      <c r="B6" s="17" t="s">
        <v>42</v>
      </c>
      <c r="C6" s="18" t="s">
        <v>21</v>
      </c>
      <c r="D6" s="19" t="s">
        <v>1</v>
      </c>
      <c r="E6" s="14">
        <v>1</v>
      </c>
      <c r="F6" s="67">
        <v>100</v>
      </c>
      <c r="G6" s="34">
        <f>F6*E6</f>
        <v>100</v>
      </c>
      <c r="H6" s="34">
        <f>G6*20%</f>
        <v>20</v>
      </c>
      <c r="I6" s="34">
        <f>G6+H6</f>
        <v>120</v>
      </c>
      <c r="J6" s="33"/>
      <c r="K6" s="50">
        <v>0</v>
      </c>
      <c r="L6" s="53"/>
      <c r="M6" s="53">
        <v>6</v>
      </c>
      <c r="N6" s="53"/>
      <c r="O6" s="53">
        <v>0</v>
      </c>
      <c r="P6" s="53"/>
      <c r="Q6" s="53"/>
      <c r="R6" s="53"/>
      <c r="S6" s="53"/>
      <c r="T6" s="53"/>
      <c r="U6" s="53"/>
      <c r="V6" s="53"/>
      <c r="W6" s="53"/>
      <c r="X6" s="53"/>
      <c r="Y6" s="48"/>
      <c r="Z6" s="53">
        <v>9</v>
      </c>
      <c r="AA6" s="53">
        <f>SUM(J6:Z6)</f>
        <v>15</v>
      </c>
      <c r="AB6" s="63">
        <f t="shared" ref="AB6:AB14" si="0">AA6*F6</f>
        <v>1500</v>
      </c>
      <c r="AC6" s="6"/>
      <c r="AD6" s="6"/>
    </row>
    <row r="7" spans="1:30" s="7" customFormat="1" ht="55.5" x14ac:dyDescent="0.4">
      <c r="A7" s="61">
        <v>2</v>
      </c>
      <c r="B7" s="17" t="s">
        <v>43</v>
      </c>
      <c r="C7" s="38" t="s">
        <v>21</v>
      </c>
      <c r="D7" s="19" t="s">
        <v>1</v>
      </c>
      <c r="E7" s="14">
        <v>1</v>
      </c>
      <c r="F7" s="67">
        <v>87.5</v>
      </c>
      <c r="G7" s="34">
        <f t="shared" ref="G7:G14" si="1">F7*E7</f>
        <v>87.5</v>
      </c>
      <c r="H7" s="34">
        <f t="shared" ref="H7:H14" si="2">G7*20%</f>
        <v>17.5</v>
      </c>
      <c r="I7" s="34">
        <f t="shared" ref="I7:I14" si="3">G7+H7</f>
        <v>105</v>
      </c>
      <c r="J7" s="33"/>
      <c r="K7" s="50">
        <v>0</v>
      </c>
      <c r="L7" s="53">
        <v>5</v>
      </c>
      <c r="M7" s="53"/>
      <c r="N7" s="53"/>
      <c r="O7" s="53">
        <v>0</v>
      </c>
      <c r="P7" s="53"/>
      <c r="Q7" s="53"/>
      <c r="R7" s="53"/>
      <c r="S7" s="53"/>
      <c r="T7" s="53"/>
      <c r="U7" s="53"/>
      <c r="V7" s="53">
        <v>12</v>
      </c>
      <c r="W7" s="53"/>
      <c r="X7" s="53"/>
      <c r="Y7" s="48"/>
      <c r="Z7" s="53"/>
      <c r="AA7" s="53">
        <f>SUM(J7:Z7)</f>
        <v>17</v>
      </c>
      <c r="AB7" s="63">
        <f t="shared" si="0"/>
        <v>1487.5</v>
      </c>
      <c r="AC7" s="6"/>
      <c r="AD7" s="6"/>
    </row>
    <row r="8" spans="1:30" s="7" customFormat="1" ht="83.25" x14ac:dyDescent="0.4">
      <c r="A8" s="61">
        <v>3</v>
      </c>
      <c r="B8" s="17" t="s">
        <v>44</v>
      </c>
      <c r="C8" s="38" t="s">
        <v>21</v>
      </c>
      <c r="D8" s="19" t="s">
        <v>1</v>
      </c>
      <c r="E8" s="14">
        <v>1</v>
      </c>
      <c r="F8" s="67">
        <v>75</v>
      </c>
      <c r="G8" s="34">
        <f t="shared" si="1"/>
        <v>75</v>
      </c>
      <c r="H8" s="34">
        <f t="shared" si="2"/>
        <v>15</v>
      </c>
      <c r="I8" s="34">
        <f t="shared" si="3"/>
        <v>90</v>
      </c>
      <c r="J8" s="33"/>
      <c r="K8" s="50">
        <v>0</v>
      </c>
      <c r="L8" s="53"/>
      <c r="M8" s="53"/>
      <c r="N8" s="53"/>
      <c r="O8" s="53">
        <v>0</v>
      </c>
      <c r="P8" s="53"/>
      <c r="Q8" s="53"/>
      <c r="R8" s="53">
        <v>6</v>
      </c>
      <c r="S8" s="53"/>
      <c r="T8" s="53">
        <v>6</v>
      </c>
      <c r="U8" s="53">
        <v>6</v>
      </c>
      <c r="V8" s="53"/>
      <c r="W8" s="53"/>
      <c r="X8" s="53"/>
      <c r="Y8" s="48"/>
      <c r="Z8" s="53"/>
      <c r="AA8" s="53">
        <f t="shared" ref="AA8:AA14" si="4">SUM(J8:Z8)</f>
        <v>18</v>
      </c>
      <c r="AB8" s="63">
        <f t="shared" si="0"/>
        <v>1350</v>
      </c>
      <c r="AC8" s="6"/>
      <c r="AD8" s="6"/>
    </row>
    <row r="9" spans="1:30" s="41" customFormat="1" ht="55.5" x14ac:dyDescent="0.4">
      <c r="A9" s="61">
        <v>4</v>
      </c>
      <c r="B9" s="17" t="s">
        <v>45</v>
      </c>
      <c r="C9" s="18" t="s">
        <v>21</v>
      </c>
      <c r="D9" s="19" t="s">
        <v>1</v>
      </c>
      <c r="E9" s="14">
        <v>1</v>
      </c>
      <c r="F9" s="67">
        <v>47</v>
      </c>
      <c r="G9" s="34">
        <f t="shared" si="1"/>
        <v>47</v>
      </c>
      <c r="H9" s="34">
        <f t="shared" si="2"/>
        <v>9.4</v>
      </c>
      <c r="I9" s="34">
        <f t="shared" si="3"/>
        <v>56.4</v>
      </c>
      <c r="J9" s="39"/>
      <c r="K9" s="50">
        <v>0</v>
      </c>
      <c r="L9" s="53"/>
      <c r="M9" s="53">
        <v>6</v>
      </c>
      <c r="N9" s="53">
        <v>10</v>
      </c>
      <c r="O9" s="53">
        <v>0</v>
      </c>
      <c r="P9" s="53"/>
      <c r="Q9" s="53"/>
      <c r="R9" s="53"/>
      <c r="S9" s="55">
        <v>4</v>
      </c>
      <c r="T9" s="53">
        <v>3</v>
      </c>
      <c r="U9" s="53"/>
      <c r="V9" s="53"/>
      <c r="W9" s="53">
        <v>4</v>
      </c>
      <c r="X9" s="53"/>
      <c r="Y9" s="48">
        <v>12</v>
      </c>
      <c r="Z9" s="53"/>
      <c r="AA9" s="53">
        <f t="shared" si="4"/>
        <v>39</v>
      </c>
      <c r="AB9" s="63">
        <f t="shared" si="0"/>
        <v>1833</v>
      </c>
      <c r="AC9" s="40"/>
      <c r="AD9" s="40"/>
    </row>
    <row r="10" spans="1:30" s="7" customFormat="1" ht="55.5" x14ac:dyDescent="0.4">
      <c r="A10" s="61">
        <v>5</v>
      </c>
      <c r="B10" s="17" t="s">
        <v>46</v>
      </c>
      <c r="C10" s="18" t="s">
        <v>21</v>
      </c>
      <c r="D10" s="19" t="s">
        <v>1</v>
      </c>
      <c r="E10" s="14">
        <v>1</v>
      </c>
      <c r="F10" s="67">
        <v>90</v>
      </c>
      <c r="G10" s="34">
        <f t="shared" si="1"/>
        <v>90</v>
      </c>
      <c r="H10" s="34">
        <f t="shared" si="2"/>
        <v>18</v>
      </c>
      <c r="I10" s="34">
        <f t="shared" si="3"/>
        <v>108</v>
      </c>
      <c r="J10" s="33"/>
      <c r="K10" s="50">
        <v>0</v>
      </c>
      <c r="L10" s="53">
        <v>10</v>
      </c>
      <c r="M10" s="53"/>
      <c r="N10" s="53">
        <v>10</v>
      </c>
      <c r="O10" s="53">
        <v>0</v>
      </c>
      <c r="P10" s="53"/>
      <c r="Q10" s="53"/>
      <c r="R10" s="53">
        <v>6</v>
      </c>
      <c r="S10" s="53"/>
      <c r="T10" s="53">
        <v>1</v>
      </c>
      <c r="U10" s="53">
        <v>6</v>
      </c>
      <c r="V10" s="53"/>
      <c r="W10" s="53"/>
      <c r="X10" s="53"/>
      <c r="Y10" s="48"/>
      <c r="Z10" s="53"/>
      <c r="AA10" s="53">
        <f t="shared" si="4"/>
        <v>33</v>
      </c>
      <c r="AB10" s="63">
        <f t="shared" si="0"/>
        <v>2970</v>
      </c>
      <c r="AC10" s="6"/>
      <c r="AD10" s="6"/>
    </row>
    <row r="11" spans="1:30" s="7" customFormat="1" ht="59.25" customHeight="1" x14ac:dyDescent="0.4">
      <c r="A11" s="37">
        <v>6</v>
      </c>
      <c r="B11" s="17" t="s">
        <v>47</v>
      </c>
      <c r="C11" s="38" t="s">
        <v>22</v>
      </c>
      <c r="D11" s="19" t="s">
        <v>1</v>
      </c>
      <c r="E11" s="14">
        <v>1</v>
      </c>
      <c r="F11" s="67">
        <v>80</v>
      </c>
      <c r="G11" s="34">
        <f t="shared" si="1"/>
        <v>80</v>
      </c>
      <c r="H11" s="34">
        <f t="shared" si="2"/>
        <v>16</v>
      </c>
      <c r="I11" s="34">
        <f t="shared" si="3"/>
        <v>96</v>
      </c>
      <c r="J11" s="33"/>
      <c r="K11" s="50">
        <v>0</v>
      </c>
      <c r="L11" s="53"/>
      <c r="M11" s="53"/>
      <c r="N11" s="53"/>
      <c r="O11" s="53">
        <v>0</v>
      </c>
      <c r="P11" s="53"/>
      <c r="Q11" s="53"/>
      <c r="R11" s="53"/>
      <c r="S11" s="53"/>
      <c r="T11" s="53"/>
      <c r="U11" s="53"/>
      <c r="V11" s="53"/>
      <c r="W11" s="53"/>
      <c r="X11" s="53"/>
      <c r="Y11" s="48"/>
      <c r="Z11" s="53"/>
      <c r="AA11" s="53">
        <f t="shared" si="4"/>
        <v>0</v>
      </c>
      <c r="AB11" s="63">
        <f t="shared" si="0"/>
        <v>0</v>
      </c>
      <c r="AC11" s="6"/>
      <c r="AD11" s="6"/>
    </row>
    <row r="12" spans="1:30" s="7" customFormat="1" ht="65.25" customHeight="1" x14ac:dyDescent="0.4">
      <c r="A12" s="61">
        <v>7</v>
      </c>
      <c r="B12" s="17" t="s">
        <v>48</v>
      </c>
      <c r="C12" s="16" t="s">
        <v>22</v>
      </c>
      <c r="D12" s="19" t="s">
        <v>20</v>
      </c>
      <c r="E12" s="14">
        <v>1</v>
      </c>
      <c r="F12" s="67">
        <v>28.14</v>
      </c>
      <c r="G12" s="34">
        <f t="shared" si="1"/>
        <v>28.14</v>
      </c>
      <c r="H12" s="34">
        <f t="shared" si="2"/>
        <v>5.6280000000000001</v>
      </c>
      <c r="I12" s="34">
        <f t="shared" si="3"/>
        <v>33.768000000000001</v>
      </c>
      <c r="J12" s="33"/>
      <c r="K12" s="50">
        <v>0</v>
      </c>
      <c r="L12" s="53"/>
      <c r="M12" s="53"/>
      <c r="N12" s="53"/>
      <c r="O12" s="53">
        <v>0</v>
      </c>
      <c r="P12" s="53"/>
      <c r="Q12" s="53"/>
      <c r="R12" s="53"/>
      <c r="S12" s="53"/>
      <c r="T12" s="53"/>
      <c r="U12" s="53"/>
      <c r="V12" s="53"/>
      <c r="W12" s="53"/>
      <c r="X12" s="53"/>
      <c r="Y12" s="48"/>
      <c r="Z12" s="53"/>
      <c r="AA12" s="53">
        <f t="shared" si="4"/>
        <v>0</v>
      </c>
      <c r="AB12" s="63">
        <f t="shared" si="0"/>
        <v>0</v>
      </c>
      <c r="AC12" s="6"/>
      <c r="AD12" s="6"/>
    </row>
    <row r="13" spans="1:30" s="7" customFormat="1" ht="65.25" customHeight="1" x14ac:dyDescent="0.4">
      <c r="A13" s="61">
        <v>8</v>
      </c>
      <c r="B13" s="17" t="s">
        <v>49</v>
      </c>
      <c r="C13" s="16">
        <v>12046499</v>
      </c>
      <c r="D13" s="19" t="s">
        <v>51</v>
      </c>
      <c r="E13" s="14">
        <v>1</v>
      </c>
      <c r="F13" s="67">
        <v>16.75</v>
      </c>
      <c r="G13" s="34">
        <f t="shared" si="1"/>
        <v>16.75</v>
      </c>
      <c r="H13" s="34">
        <f t="shared" si="2"/>
        <v>3.35</v>
      </c>
      <c r="I13" s="34">
        <f t="shared" si="3"/>
        <v>20.100000000000001</v>
      </c>
      <c r="J13" s="35"/>
      <c r="K13" s="50">
        <v>0</v>
      </c>
      <c r="L13" s="54"/>
      <c r="M13" s="54"/>
      <c r="N13" s="54">
        <v>13</v>
      </c>
      <c r="O13" s="54">
        <v>0</v>
      </c>
      <c r="P13" s="54"/>
      <c r="Q13" s="54"/>
      <c r="R13" s="42">
        <v>5</v>
      </c>
      <c r="S13" s="54"/>
      <c r="T13" s="54">
        <v>22</v>
      </c>
      <c r="U13" s="54"/>
      <c r="V13" s="54">
        <v>16</v>
      </c>
      <c r="W13" s="54"/>
      <c r="X13" s="54"/>
      <c r="Y13" s="49">
        <v>16</v>
      </c>
      <c r="Z13" s="54">
        <v>10</v>
      </c>
      <c r="AA13" s="53">
        <f t="shared" si="4"/>
        <v>82</v>
      </c>
      <c r="AB13" s="63">
        <f t="shared" si="0"/>
        <v>1373.5</v>
      </c>
      <c r="AC13" s="6"/>
      <c r="AD13" s="6"/>
    </row>
    <row r="14" spans="1:30" s="36" customFormat="1" ht="51" customHeight="1" x14ac:dyDescent="0.4">
      <c r="A14" s="61">
        <v>9</v>
      </c>
      <c r="B14" s="17" t="s">
        <v>50</v>
      </c>
      <c r="C14" s="16">
        <v>12046499</v>
      </c>
      <c r="D14" s="19" t="s">
        <v>52</v>
      </c>
      <c r="E14" s="14">
        <v>1</v>
      </c>
      <c r="F14" s="67">
        <v>16.75</v>
      </c>
      <c r="G14" s="34">
        <f t="shared" si="1"/>
        <v>16.75</v>
      </c>
      <c r="H14" s="34">
        <f t="shared" si="2"/>
        <v>3.35</v>
      </c>
      <c r="I14" s="34">
        <f t="shared" si="3"/>
        <v>20.100000000000001</v>
      </c>
      <c r="J14" s="52"/>
      <c r="K14" s="51">
        <v>0</v>
      </c>
      <c r="L14" s="52"/>
      <c r="M14" s="43">
        <v>12</v>
      </c>
      <c r="N14" s="44">
        <v>13</v>
      </c>
      <c r="O14" s="52">
        <v>0</v>
      </c>
      <c r="P14" s="52"/>
      <c r="Q14" s="52"/>
      <c r="R14" s="43">
        <v>5</v>
      </c>
      <c r="S14" s="52"/>
      <c r="T14" s="52">
        <v>10</v>
      </c>
      <c r="U14" s="52"/>
      <c r="V14" s="52">
        <v>16</v>
      </c>
      <c r="W14" s="52"/>
      <c r="X14" s="52"/>
      <c r="Y14" s="48">
        <v>16</v>
      </c>
      <c r="Z14" s="44">
        <v>15</v>
      </c>
      <c r="AA14" s="53">
        <f t="shared" si="4"/>
        <v>87</v>
      </c>
      <c r="AB14" s="63">
        <f t="shared" si="0"/>
        <v>1457.25</v>
      </c>
      <c r="AC14" s="62"/>
    </row>
    <row r="15" spans="1:30" s="36" customFormat="1" ht="51" customHeight="1" x14ac:dyDescent="0.4">
      <c r="A15" s="61"/>
      <c r="B15" s="17" t="s">
        <v>34</v>
      </c>
      <c r="C15" s="16"/>
      <c r="D15" s="19"/>
      <c r="E15" s="14"/>
      <c r="F15" s="34"/>
      <c r="G15" s="34"/>
      <c r="H15" s="34"/>
      <c r="I15" s="34"/>
      <c r="J15" s="52"/>
      <c r="K15" s="51"/>
      <c r="L15" s="52"/>
      <c r="M15" s="43"/>
      <c r="N15" s="44"/>
      <c r="O15" s="52"/>
      <c r="P15" s="52"/>
      <c r="Q15" s="52"/>
      <c r="R15" s="43"/>
      <c r="S15" s="52"/>
      <c r="T15" s="52"/>
      <c r="U15" s="52"/>
      <c r="V15" s="52"/>
      <c r="W15" s="52"/>
      <c r="X15" s="52"/>
      <c r="Y15" s="48"/>
      <c r="Z15" s="44"/>
      <c r="AA15" s="53"/>
      <c r="AB15" s="63">
        <f>SUM(AB6:AB14)</f>
        <v>11971.25</v>
      </c>
    </row>
    <row r="16" spans="1:30" ht="60.75" customHeight="1" x14ac:dyDescent="0.45">
      <c r="A16" s="12"/>
      <c r="B16" s="28" t="s">
        <v>32</v>
      </c>
      <c r="C16" s="27"/>
      <c r="D16" s="1"/>
      <c r="E16" s="13" t="s">
        <v>9</v>
      </c>
      <c r="F16" s="13"/>
      <c r="G16" s="13"/>
      <c r="H16" s="13"/>
      <c r="I16" s="13"/>
      <c r="J16" s="13"/>
      <c r="K16" s="46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30.75" x14ac:dyDescent="0.45">
      <c r="A17" s="12"/>
      <c r="B17" s="13" t="s">
        <v>31</v>
      </c>
      <c r="C17" s="13"/>
      <c r="D17" s="1"/>
      <c r="E17" s="13" t="s">
        <v>7</v>
      </c>
      <c r="F17" s="13"/>
      <c r="G17" s="13"/>
      <c r="H17" s="13"/>
      <c r="I17" s="13"/>
      <c r="J17" s="13"/>
      <c r="K17" s="46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s="3" customFormat="1" ht="30.75" x14ac:dyDescent="0.45">
      <c r="A18" s="12"/>
      <c r="B18" s="13"/>
      <c r="C18" s="13"/>
      <c r="D18" s="13"/>
      <c r="E18" s="13"/>
      <c r="F18" s="13"/>
      <c r="G18" s="13"/>
      <c r="H18" s="13"/>
      <c r="I18" s="13"/>
      <c r="J18" s="9"/>
      <c r="K18" s="45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8" s="3" customFormat="1" ht="30.75" x14ac:dyDescent="0.45">
      <c r="A19" s="12"/>
      <c r="B19" s="13"/>
      <c r="C19" s="13"/>
      <c r="D19" s="13"/>
      <c r="E19" s="13"/>
      <c r="F19" s="13"/>
      <c r="G19" s="13"/>
      <c r="H19" s="13"/>
      <c r="I19" s="13"/>
      <c r="J19" s="9"/>
      <c r="K19" s="45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</sheetData>
  <mergeCells count="23">
    <mergeCell ref="R4:R5"/>
    <mergeCell ref="S4:S5"/>
    <mergeCell ref="AA4:AA5"/>
    <mergeCell ref="AB4:AB5"/>
    <mergeCell ref="L4:L5"/>
    <mergeCell ref="M4:M5"/>
    <mergeCell ref="N4:N5"/>
    <mergeCell ref="O4:O5"/>
    <mergeCell ref="P4:P5"/>
    <mergeCell ref="Q4:Q5"/>
    <mergeCell ref="K4:K5"/>
    <mergeCell ref="A1:E1"/>
    <mergeCell ref="A2:E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B13:B15 B11 B7:B9">
      <formula1>0</formula1>
      <formula2>40</formula2>
    </dataValidation>
  </dataValidations>
  <pageMargins left="0.19685039370078741" right="0.19685039370078741" top="0.35433070866141736" bottom="0.59055118110236227" header="0.31496062992125984" footer="0.31496062992125984"/>
  <pageSetup paperSize="8" scale="2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17"/>
  <sheetViews>
    <sheetView tabSelected="1" view="pageBreakPreview" zoomScale="75" zoomScaleNormal="63" zoomScaleSheetLayoutView="75" workbookViewId="0">
      <selection activeCell="F7" sqref="F7"/>
    </sheetView>
  </sheetViews>
  <sheetFormatPr defaultColWidth="9.140625" defaultRowHeight="27.75" x14ac:dyDescent="0.4"/>
  <cols>
    <col min="1" max="1" width="14.28515625" style="1" customWidth="1"/>
    <col min="2" max="2" width="121.42578125" style="2" customWidth="1"/>
    <col min="3" max="3" width="31.5703125" style="2" customWidth="1"/>
    <col min="4" max="4" width="18" style="2" customWidth="1"/>
    <col min="5" max="5" width="22.7109375" style="2" customWidth="1"/>
    <col min="6" max="7" width="24.7109375" style="2" customWidth="1"/>
    <col min="8" max="8" width="22.28515625" style="2" customWidth="1"/>
    <col min="9" max="9" width="23.7109375" style="2" customWidth="1"/>
    <col min="10" max="10" width="19.7109375" style="3" hidden="1" customWidth="1"/>
    <col min="11" max="11" width="13.7109375" style="47" hidden="1" customWidth="1"/>
    <col min="12" max="12" width="10.85546875" style="8" hidden="1" customWidth="1"/>
    <col min="13" max="13" width="10" style="8" hidden="1" customWidth="1"/>
    <col min="14" max="14" width="23.7109375" style="8" hidden="1" customWidth="1"/>
    <col min="15" max="15" width="22.28515625" style="8" hidden="1" customWidth="1"/>
    <col min="16" max="16" width="11.140625" style="8" hidden="1" customWidth="1"/>
    <col min="17" max="17" width="31" style="8" hidden="1" customWidth="1"/>
    <col min="18" max="27" width="25.28515625" style="8" hidden="1" customWidth="1"/>
    <col min="28" max="28" width="25.7109375" style="3" customWidth="1"/>
    <col min="29" max="30" width="9.140625" style="3"/>
    <col min="31" max="16384" width="9.140625" style="1"/>
  </cols>
  <sheetData>
    <row r="1" spans="1:100" ht="30.75" x14ac:dyDescent="0.45">
      <c r="A1" s="78" t="s">
        <v>7</v>
      </c>
      <c r="B1" s="78"/>
      <c r="C1" s="78"/>
      <c r="D1" s="78"/>
      <c r="E1" s="68"/>
      <c r="F1" s="68"/>
      <c r="G1" s="64"/>
      <c r="H1" s="64"/>
      <c r="I1" s="64"/>
      <c r="J1" s="9"/>
      <c r="K1" s="45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100" ht="60.75" customHeight="1" x14ac:dyDescent="0.45">
      <c r="A2" s="79" t="s">
        <v>64</v>
      </c>
      <c r="B2" s="79"/>
      <c r="C2" s="79"/>
      <c r="D2" s="79"/>
      <c r="E2" s="79"/>
      <c r="F2" s="69"/>
      <c r="G2" s="65"/>
      <c r="H2" s="65"/>
      <c r="I2" s="65"/>
      <c r="J2" s="9"/>
      <c r="K2" s="45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100" ht="6.6" customHeight="1" x14ac:dyDescent="0.45">
      <c r="A3" s="11"/>
      <c r="B3" s="11"/>
      <c r="C3" s="11"/>
      <c r="D3" s="11"/>
      <c r="E3" s="11"/>
      <c r="F3" s="11"/>
      <c r="G3" s="11"/>
      <c r="H3" s="11"/>
      <c r="I3" s="11"/>
      <c r="J3" s="9"/>
      <c r="K3" s="4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100" s="5" customFormat="1" ht="44.25" customHeight="1" x14ac:dyDescent="0.4">
      <c r="A4" s="80" t="s">
        <v>0</v>
      </c>
      <c r="B4" s="95" t="s">
        <v>8</v>
      </c>
      <c r="C4" s="95" t="s">
        <v>2</v>
      </c>
      <c r="D4" s="95" t="s">
        <v>3</v>
      </c>
      <c r="E4" s="88" t="s">
        <v>61</v>
      </c>
      <c r="F4" s="88" t="s">
        <v>58</v>
      </c>
      <c r="G4" s="94" t="s">
        <v>59</v>
      </c>
      <c r="H4" s="94" t="s">
        <v>63</v>
      </c>
      <c r="I4" s="94" t="s">
        <v>60</v>
      </c>
      <c r="J4" s="95">
        <v>1201</v>
      </c>
      <c r="K4" s="92" t="s">
        <v>35</v>
      </c>
      <c r="L4" s="90">
        <v>1203</v>
      </c>
      <c r="M4" s="90">
        <v>1204</v>
      </c>
      <c r="N4" s="90">
        <v>1205</v>
      </c>
      <c r="O4" s="92" t="s">
        <v>37</v>
      </c>
      <c r="P4" s="90">
        <v>1207</v>
      </c>
      <c r="Q4" s="92" t="s">
        <v>36</v>
      </c>
      <c r="R4" s="90">
        <v>1209</v>
      </c>
      <c r="S4" s="90">
        <v>1210</v>
      </c>
      <c r="T4" s="90">
        <v>1211</v>
      </c>
      <c r="U4" s="73"/>
      <c r="V4" s="73"/>
      <c r="W4" s="73"/>
      <c r="X4" s="73"/>
      <c r="Y4" s="73"/>
      <c r="Z4" s="73"/>
      <c r="AA4" s="73"/>
      <c r="AB4" s="90" t="s">
        <v>62</v>
      </c>
      <c r="AC4" s="4"/>
      <c r="AD4" s="4"/>
    </row>
    <row r="5" spans="1:100" ht="50.25" customHeight="1" x14ac:dyDescent="0.4">
      <c r="A5" s="80"/>
      <c r="B5" s="95"/>
      <c r="C5" s="95"/>
      <c r="D5" s="95"/>
      <c r="E5" s="89"/>
      <c r="F5" s="89"/>
      <c r="G5" s="94"/>
      <c r="H5" s="94"/>
      <c r="I5" s="94"/>
      <c r="J5" s="95"/>
      <c r="K5" s="93"/>
      <c r="L5" s="91"/>
      <c r="M5" s="91"/>
      <c r="N5" s="91"/>
      <c r="O5" s="93"/>
      <c r="P5" s="91"/>
      <c r="Q5" s="93"/>
      <c r="R5" s="91"/>
      <c r="S5" s="91"/>
      <c r="T5" s="91"/>
      <c r="U5" s="74">
        <v>1212</v>
      </c>
      <c r="V5" s="74">
        <v>1213</v>
      </c>
      <c r="W5" s="74">
        <v>1214</v>
      </c>
      <c r="X5" s="74">
        <v>1215</v>
      </c>
      <c r="Y5" s="75" t="s">
        <v>38</v>
      </c>
      <c r="Z5" s="74">
        <v>1221</v>
      </c>
      <c r="AA5" s="74">
        <v>1222</v>
      </c>
      <c r="AB5" s="91"/>
    </row>
    <row r="6" spans="1:100" s="7" customFormat="1" ht="55.5" x14ac:dyDescent="0.4">
      <c r="A6" s="70">
        <v>1</v>
      </c>
      <c r="B6" s="72" t="s">
        <v>42</v>
      </c>
      <c r="C6" s="18">
        <v>12284326</v>
      </c>
      <c r="D6" s="19" t="s">
        <v>1</v>
      </c>
      <c r="E6" s="19">
        <v>75</v>
      </c>
      <c r="F6" s="67"/>
      <c r="G6" s="34"/>
      <c r="H6" s="34"/>
      <c r="I6" s="34"/>
      <c r="J6" s="33"/>
      <c r="K6" s="51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48"/>
      <c r="AA6" s="53"/>
      <c r="AB6" s="63"/>
      <c r="AC6" s="6"/>
      <c r="AD6" s="6"/>
    </row>
    <row r="7" spans="1:100" s="7" customFormat="1" ht="55.5" x14ac:dyDescent="0.4">
      <c r="A7" s="70">
        <v>2</v>
      </c>
      <c r="B7" s="17" t="s">
        <v>43</v>
      </c>
      <c r="C7" s="38">
        <v>12284326</v>
      </c>
      <c r="D7" s="19" t="s">
        <v>1</v>
      </c>
      <c r="E7" s="19">
        <v>17</v>
      </c>
      <c r="F7" s="67"/>
      <c r="G7" s="34"/>
      <c r="H7" s="34"/>
      <c r="I7" s="34"/>
      <c r="J7" s="33"/>
      <c r="K7" s="51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48"/>
      <c r="AA7" s="53"/>
      <c r="AB7" s="63"/>
      <c r="AC7" s="6"/>
      <c r="AD7" s="6"/>
    </row>
    <row r="8" spans="1:100" s="7" customFormat="1" ht="83.25" x14ac:dyDescent="0.4">
      <c r="A8" s="70">
        <v>3</v>
      </c>
      <c r="B8" s="17" t="s">
        <v>44</v>
      </c>
      <c r="C8" s="38">
        <v>12284326</v>
      </c>
      <c r="D8" s="19" t="s">
        <v>1</v>
      </c>
      <c r="E8" s="19">
        <v>18</v>
      </c>
      <c r="F8" s="67"/>
      <c r="G8" s="34"/>
      <c r="H8" s="34"/>
      <c r="I8" s="34"/>
      <c r="J8" s="33"/>
      <c r="K8" s="51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48"/>
      <c r="AA8" s="53"/>
      <c r="AB8" s="63"/>
      <c r="AC8" s="6"/>
      <c r="AD8" s="6"/>
    </row>
    <row r="9" spans="1:100" s="41" customFormat="1" ht="55.5" x14ac:dyDescent="0.4">
      <c r="A9" s="70">
        <v>4</v>
      </c>
      <c r="B9" s="17" t="s">
        <v>45</v>
      </c>
      <c r="C9" s="38">
        <v>12284326</v>
      </c>
      <c r="D9" s="19" t="s">
        <v>1</v>
      </c>
      <c r="E9" s="19">
        <v>179</v>
      </c>
      <c r="F9" s="67"/>
      <c r="G9" s="34"/>
      <c r="H9" s="34"/>
      <c r="I9" s="34"/>
      <c r="J9" s="39"/>
      <c r="K9" s="51"/>
      <c r="L9" s="53"/>
      <c r="M9" s="53"/>
      <c r="N9" s="53"/>
      <c r="O9" s="53"/>
      <c r="P9" s="53"/>
      <c r="Q9" s="53"/>
      <c r="R9" s="53"/>
      <c r="S9" s="53"/>
      <c r="T9" s="55"/>
      <c r="U9" s="53"/>
      <c r="V9" s="53"/>
      <c r="W9" s="53"/>
      <c r="X9" s="53"/>
      <c r="Y9" s="53"/>
      <c r="Z9" s="48"/>
      <c r="AA9" s="53"/>
      <c r="AB9" s="63"/>
      <c r="AC9" s="40"/>
      <c r="AD9" s="40"/>
    </row>
    <row r="10" spans="1:100" s="7" customFormat="1" ht="55.5" x14ac:dyDescent="0.4">
      <c r="A10" s="70">
        <v>5</v>
      </c>
      <c r="B10" s="17" t="s">
        <v>46</v>
      </c>
      <c r="C10" s="38">
        <v>12284326</v>
      </c>
      <c r="D10" s="19" t="s">
        <v>1</v>
      </c>
      <c r="E10" s="19">
        <v>33</v>
      </c>
      <c r="F10" s="67"/>
      <c r="G10" s="34"/>
      <c r="H10" s="34"/>
      <c r="I10" s="34"/>
      <c r="J10" s="33"/>
      <c r="K10" s="51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48"/>
      <c r="AA10" s="53"/>
      <c r="AB10" s="63"/>
      <c r="AC10" s="6"/>
      <c r="AD10" s="6"/>
    </row>
    <row r="11" spans="1:100" s="7" customFormat="1" ht="43.5" customHeight="1" x14ac:dyDescent="0.4">
      <c r="A11" s="70">
        <v>6</v>
      </c>
      <c r="B11" s="17" t="s">
        <v>49</v>
      </c>
      <c r="C11" s="16">
        <v>12284329</v>
      </c>
      <c r="D11" s="19" t="s">
        <v>55</v>
      </c>
      <c r="E11" s="19">
        <v>252</v>
      </c>
      <c r="F11" s="67"/>
      <c r="G11" s="34"/>
      <c r="H11" s="34"/>
      <c r="I11" s="34"/>
      <c r="J11" s="15"/>
      <c r="K11" s="51"/>
      <c r="L11" s="44"/>
      <c r="M11" s="44"/>
      <c r="N11" s="44"/>
      <c r="O11" s="44"/>
      <c r="P11" s="44"/>
      <c r="Q11" s="44"/>
      <c r="R11" s="44"/>
      <c r="S11" s="43"/>
      <c r="T11" s="44"/>
      <c r="U11" s="44"/>
      <c r="V11" s="44"/>
      <c r="W11" s="44"/>
      <c r="X11" s="44"/>
      <c r="Y11" s="44"/>
      <c r="Z11" s="48"/>
      <c r="AA11" s="44"/>
      <c r="AB11" s="63"/>
      <c r="AC11" s="6"/>
      <c r="AD11" s="6"/>
    </row>
    <row r="12" spans="1:100" s="36" customFormat="1" ht="59.25" customHeight="1" x14ac:dyDescent="0.4">
      <c r="A12" s="70">
        <v>7</v>
      </c>
      <c r="B12" s="17" t="s">
        <v>50</v>
      </c>
      <c r="C12" s="16">
        <v>12284331</v>
      </c>
      <c r="D12" s="19" t="s">
        <v>52</v>
      </c>
      <c r="E12" s="19">
        <v>257</v>
      </c>
      <c r="F12" s="67"/>
      <c r="G12" s="34"/>
      <c r="H12" s="34"/>
      <c r="I12" s="34"/>
      <c r="J12" s="52"/>
      <c r="K12" s="51"/>
      <c r="L12" s="52"/>
      <c r="M12" s="43"/>
      <c r="N12" s="44"/>
      <c r="O12" s="52"/>
      <c r="P12" s="52"/>
      <c r="Q12" s="52"/>
      <c r="R12" s="52"/>
      <c r="S12" s="43"/>
      <c r="T12" s="52"/>
      <c r="U12" s="52"/>
      <c r="V12" s="52"/>
      <c r="W12" s="52"/>
      <c r="X12" s="52"/>
      <c r="Y12" s="52"/>
      <c r="Z12" s="48"/>
      <c r="AA12" s="44"/>
      <c r="AB12" s="63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</row>
    <row r="13" spans="1:100" s="36" customFormat="1" ht="51" customHeight="1" x14ac:dyDescent="0.4">
      <c r="A13" s="70"/>
      <c r="B13" s="17" t="s">
        <v>34</v>
      </c>
      <c r="C13" s="16"/>
      <c r="D13" s="19"/>
      <c r="E13" s="19"/>
      <c r="F13" s="34"/>
      <c r="G13" s="34"/>
      <c r="H13" s="34"/>
      <c r="I13" s="34"/>
      <c r="J13" s="52"/>
      <c r="K13" s="51"/>
      <c r="L13" s="52"/>
      <c r="M13" s="43"/>
      <c r="N13" s="44"/>
      <c r="O13" s="52"/>
      <c r="P13" s="52"/>
      <c r="Q13" s="52"/>
      <c r="R13" s="52"/>
      <c r="S13" s="43"/>
      <c r="T13" s="52"/>
      <c r="U13" s="52"/>
      <c r="V13" s="52"/>
      <c r="W13" s="52"/>
      <c r="X13" s="52"/>
      <c r="Y13" s="52"/>
      <c r="Z13" s="48"/>
      <c r="AA13" s="44"/>
      <c r="AB13" s="63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</row>
    <row r="14" spans="1:100" ht="60.75" customHeight="1" x14ac:dyDescent="0.45">
      <c r="A14" s="12"/>
      <c r="B14" s="28" t="s">
        <v>56</v>
      </c>
      <c r="C14" s="27"/>
      <c r="D14" s="1"/>
      <c r="E14" s="1"/>
      <c r="F14" s="13"/>
      <c r="G14" s="13" t="s">
        <v>57</v>
      </c>
      <c r="I14" s="13"/>
      <c r="J14" s="13"/>
      <c r="K14" s="46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100" ht="30.75" x14ac:dyDescent="0.45">
      <c r="A15" s="12"/>
      <c r="B15" s="13"/>
      <c r="C15" s="13"/>
      <c r="D15" s="1"/>
      <c r="E15" s="1"/>
      <c r="F15" s="13"/>
      <c r="G15" s="13" t="s">
        <v>7</v>
      </c>
      <c r="I15" s="13"/>
      <c r="J15" s="13"/>
      <c r="K15" s="4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71"/>
    </row>
    <row r="16" spans="1:100" s="3" customFormat="1" ht="30.75" x14ac:dyDescent="0.45">
      <c r="A16" s="12"/>
      <c r="B16" s="13"/>
      <c r="C16" s="13"/>
      <c r="D16" s="13"/>
      <c r="E16" s="13"/>
      <c r="F16" s="13"/>
      <c r="G16" s="13"/>
      <c r="I16" s="13"/>
      <c r="J16" s="9"/>
      <c r="K16" s="45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s="3" customFormat="1" ht="30.75" x14ac:dyDescent="0.45">
      <c r="A17" s="12"/>
      <c r="B17" s="13"/>
      <c r="C17" s="13"/>
      <c r="D17" s="13"/>
      <c r="E17" s="13"/>
      <c r="F17" s="13"/>
      <c r="G17" s="13"/>
      <c r="H17" s="13"/>
      <c r="I17" s="13"/>
      <c r="J17" s="9"/>
      <c r="K17" s="45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</sheetData>
  <mergeCells count="23">
    <mergeCell ref="A1:D1"/>
    <mergeCell ref="A4:A5"/>
    <mergeCell ref="B4:B5"/>
    <mergeCell ref="C4:C5"/>
    <mergeCell ref="D4:D5"/>
    <mergeCell ref="T4:T5"/>
    <mergeCell ref="AB4:AB5"/>
    <mergeCell ref="Q4:Q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F4:F5"/>
    <mergeCell ref="E4:E5"/>
    <mergeCell ref="A2:E2"/>
    <mergeCell ref="R4:R5"/>
    <mergeCell ref="S4:S5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B11:B13 B7:B9">
      <formula1>0</formula1>
      <formula2>40</formula2>
    </dataValidation>
  </dataValidations>
  <pageMargins left="0.19685039370078741" right="0.19685039370078741" top="0.35433070866141736" bottom="0.59055118110236227" header="0.31496062992125984" footer="0.31496062992125984"/>
  <pageSetup paperSize="8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topLeftCell="A7" zoomScaleNormal="100" zoomScaleSheetLayoutView="100" workbookViewId="0">
      <selection activeCell="C15" sqref="C15"/>
    </sheetView>
  </sheetViews>
  <sheetFormatPr defaultColWidth="9.140625" defaultRowHeight="27.75" x14ac:dyDescent="0.4"/>
  <cols>
    <col min="1" max="1" width="14.28515625" style="1" customWidth="1"/>
    <col min="2" max="2" width="121.42578125" style="2" customWidth="1"/>
    <col min="3" max="3" width="40.7109375" style="2" customWidth="1"/>
    <col min="4" max="4" width="20" style="2" customWidth="1"/>
    <col min="5" max="5" width="24.7109375" style="2" customWidth="1"/>
    <col min="6" max="6" width="23.28515625" style="3" customWidth="1"/>
    <col min="7" max="7" width="33.28515625" style="8" customWidth="1"/>
    <col min="8" max="8" width="29.7109375" style="8" customWidth="1"/>
    <col min="9" max="9" width="40" style="8" customWidth="1"/>
    <col min="10" max="12" width="9.140625" style="3"/>
    <col min="13" max="16384" width="9.140625" style="1"/>
  </cols>
  <sheetData>
    <row r="1" spans="1:12" ht="30.75" x14ac:dyDescent="0.45">
      <c r="A1" s="78" t="s">
        <v>7</v>
      </c>
      <c r="B1" s="78"/>
      <c r="C1" s="78"/>
      <c r="D1" s="78"/>
      <c r="E1" s="78"/>
      <c r="F1" s="9"/>
      <c r="G1" s="10"/>
      <c r="H1" s="10"/>
      <c r="I1" s="10"/>
    </row>
    <row r="2" spans="1:12" ht="60.75" customHeight="1" x14ac:dyDescent="0.45">
      <c r="A2" s="79" t="s">
        <v>10</v>
      </c>
      <c r="B2" s="79"/>
      <c r="C2" s="79"/>
      <c r="D2" s="79"/>
      <c r="E2" s="79"/>
      <c r="F2" s="9"/>
      <c r="G2" s="10"/>
      <c r="H2" s="10"/>
      <c r="I2" s="10"/>
    </row>
    <row r="3" spans="1:12" ht="6.6" customHeight="1" x14ac:dyDescent="0.45">
      <c r="A3" s="11"/>
      <c r="B3" s="11"/>
      <c r="C3" s="11"/>
      <c r="D3" s="11"/>
      <c r="E3" s="11"/>
      <c r="F3" s="9"/>
      <c r="G3" s="10"/>
      <c r="H3" s="10"/>
      <c r="I3" s="10"/>
    </row>
    <row r="4" spans="1:12" s="5" customFormat="1" ht="44.25" customHeight="1" x14ac:dyDescent="0.2">
      <c r="A4" s="80" t="s">
        <v>0</v>
      </c>
      <c r="B4" s="81" t="s">
        <v>8</v>
      </c>
      <c r="C4" s="81" t="s">
        <v>2</v>
      </c>
      <c r="D4" s="81" t="s">
        <v>3</v>
      </c>
      <c r="E4" s="81" t="s">
        <v>4</v>
      </c>
      <c r="F4" s="81" t="s">
        <v>24</v>
      </c>
      <c r="G4" s="96" t="s">
        <v>25</v>
      </c>
      <c r="H4" s="98" t="s">
        <v>5</v>
      </c>
      <c r="I4" s="96" t="s">
        <v>26</v>
      </c>
      <c r="J4" s="4"/>
      <c r="K4" s="4"/>
      <c r="L4" s="4"/>
    </row>
    <row r="5" spans="1:12" ht="50.25" customHeight="1" x14ac:dyDescent="0.4">
      <c r="A5" s="80"/>
      <c r="B5" s="81"/>
      <c r="C5" s="81"/>
      <c r="D5" s="81"/>
      <c r="E5" s="81"/>
      <c r="F5" s="81"/>
      <c r="G5" s="97"/>
      <c r="H5" s="97"/>
      <c r="I5" s="97"/>
    </row>
    <row r="6" spans="1:12" s="7" customFormat="1" ht="80.25" customHeight="1" x14ac:dyDescent="0.4">
      <c r="A6" s="32">
        <v>1</v>
      </c>
      <c r="B6" s="17" t="s">
        <v>11</v>
      </c>
      <c r="C6" s="18" t="s">
        <v>21</v>
      </c>
      <c r="D6" s="19" t="s">
        <v>1</v>
      </c>
      <c r="E6" s="14">
        <v>80</v>
      </c>
      <c r="F6" s="15"/>
      <c r="G6" s="30"/>
      <c r="H6" s="30"/>
      <c r="I6" s="30"/>
      <c r="J6" s="6"/>
      <c r="K6" s="6"/>
      <c r="L6" s="6"/>
    </row>
    <row r="7" spans="1:12" s="7" customFormat="1" ht="89.25" customHeight="1" x14ac:dyDescent="0.4">
      <c r="A7" s="32">
        <v>2</v>
      </c>
      <c r="B7" s="17" t="s">
        <v>12</v>
      </c>
      <c r="C7" s="18" t="s">
        <v>21</v>
      </c>
      <c r="D7" s="19" t="s">
        <v>1</v>
      </c>
      <c r="E7" s="14">
        <v>184</v>
      </c>
      <c r="F7" s="15"/>
      <c r="G7" s="30"/>
      <c r="H7" s="30"/>
      <c r="I7" s="30"/>
      <c r="J7" s="6"/>
      <c r="K7" s="6"/>
      <c r="L7" s="6"/>
    </row>
    <row r="8" spans="1:12" s="7" customFormat="1" ht="58.5" customHeight="1" x14ac:dyDescent="0.4">
      <c r="A8" s="32">
        <v>3</v>
      </c>
      <c r="B8" s="17" t="s">
        <v>13</v>
      </c>
      <c r="C8" s="18" t="s">
        <v>21</v>
      </c>
      <c r="D8" s="19" t="s">
        <v>1</v>
      </c>
      <c r="E8" s="14">
        <v>32</v>
      </c>
      <c r="F8" s="15"/>
      <c r="G8" s="30"/>
      <c r="H8" s="30"/>
      <c r="I8" s="30"/>
      <c r="J8" s="6"/>
      <c r="K8" s="6"/>
      <c r="L8" s="6"/>
    </row>
    <row r="9" spans="1:12" s="7" customFormat="1" ht="68.25" customHeight="1" x14ac:dyDescent="0.4">
      <c r="A9" s="32">
        <v>4</v>
      </c>
      <c r="B9" s="17" t="s">
        <v>14</v>
      </c>
      <c r="C9" s="18" t="s">
        <v>21</v>
      </c>
      <c r="D9" s="19" t="s">
        <v>1</v>
      </c>
      <c r="E9" s="14">
        <v>180</v>
      </c>
      <c r="F9" s="15"/>
      <c r="G9" s="30"/>
      <c r="H9" s="30"/>
      <c r="I9" s="30"/>
      <c r="J9" s="6"/>
      <c r="K9" s="6"/>
      <c r="L9" s="6"/>
    </row>
    <row r="10" spans="1:12" s="7" customFormat="1" ht="58.5" customHeight="1" x14ac:dyDescent="0.4">
      <c r="A10" s="32">
        <v>5</v>
      </c>
      <c r="B10" s="17" t="s">
        <v>15</v>
      </c>
      <c r="C10" s="18" t="s">
        <v>21</v>
      </c>
      <c r="D10" s="19" t="s">
        <v>1</v>
      </c>
      <c r="E10" s="14">
        <v>44</v>
      </c>
      <c r="F10" s="15"/>
      <c r="G10" s="30"/>
      <c r="H10" s="30"/>
      <c r="I10" s="30"/>
      <c r="J10" s="6"/>
      <c r="K10" s="6"/>
      <c r="L10" s="6"/>
    </row>
    <row r="11" spans="1:12" s="7" customFormat="1" ht="60" customHeight="1" x14ac:dyDescent="0.4">
      <c r="A11" s="32">
        <v>6</v>
      </c>
      <c r="B11" s="17" t="s">
        <v>16</v>
      </c>
      <c r="C11" s="18" t="s">
        <v>22</v>
      </c>
      <c r="D11" s="19" t="s">
        <v>1</v>
      </c>
      <c r="E11" s="14">
        <v>150</v>
      </c>
      <c r="F11" s="15"/>
      <c r="G11" s="30"/>
      <c r="H11" s="30"/>
      <c r="I11" s="30"/>
      <c r="J11" s="6"/>
      <c r="K11" s="6"/>
      <c r="L11" s="6"/>
    </row>
    <row r="12" spans="1:12" s="7" customFormat="1" ht="58.5" customHeight="1" x14ac:dyDescent="0.4">
      <c r="A12" s="32">
        <v>7</v>
      </c>
      <c r="B12" s="17" t="s">
        <v>17</v>
      </c>
      <c r="C12" s="16" t="s">
        <v>22</v>
      </c>
      <c r="D12" s="19" t="s">
        <v>20</v>
      </c>
      <c r="E12" s="14">
        <v>61</v>
      </c>
      <c r="F12" s="15"/>
      <c r="G12" s="30"/>
      <c r="H12" s="30"/>
      <c r="I12" s="30"/>
      <c r="J12" s="6"/>
      <c r="K12" s="6"/>
      <c r="L12" s="6"/>
    </row>
    <row r="13" spans="1:12" s="7" customFormat="1" ht="59.25" customHeight="1" x14ac:dyDescent="0.4">
      <c r="A13" s="32">
        <v>8</v>
      </c>
      <c r="B13" s="17" t="s">
        <v>18</v>
      </c>
      <c r="C13" s="16">
        <v>12046499</v>
      </c>
      <c r="D13" s="19" t="s">
        <v>1</v>
      </c>
      <c r="E13" s="14">
        <v>322</v>
      </c>
      <c r="F13" s="15"/>
      <c r="G13" s="30"/>
      <c r="H13" s="30"/>
      <c r="I13" s="30"/>
      <c r="J13" s="6"/>
      <c r="K13" s="6"/>
      <c r="L13" s="6"/>
    </row>
    <row r="14" spans="1:12" s="7" customFormat="1" ht="65.25" customHeight="1" x14ac:dyDescent="0.4">
      <c r="A14" s="32">
        <v>9</v>
      </c>
      <c r="B14" s="17" t="s">
        <v>19</v>
      </c>
      <c r="C14" s="16">
        <v>12046499</v>
      </c>
      <c r="D14" s="19" t="s">
        <v>1</v>
      </c>
      <c r="E14" s="14">
        <v>266</v>
      </c>
      <c r="F14" s="15"/>
      <c r="G14" s="30"/>
      <c r="H14" s="30"/>
      <c r="I14" s="30"/>
      <c r="J14" s="6"/>
      <c r="K14" s="6"/>
      <c r="L14" s="6"/>
    </row>
    <row r="15" spans="1:12" s="7" customFormat="1" ht="65.25" customHeight="1" x14ac:dyDescent="0.4">
      <c r="A15" s="32"/>
      <c r="B15" s="31" t="s">
        <v>6</v>
      </c>
      <c r="C15" s="18"/>
      <c r="D15" s="19"/>
      <c r="E15" s="14"/>
      <c r="F15" s="15"/>
      <c r="G15" s="29"/>
      <c r="H15" s="29"/>
      <c r="I15" s="29"/>
      <c r="J15" s="6"/>
      <c r="K15" s="6"/>
      <c r="L15" s="6"/>
    </row>
    <row r="16" spans="1:12" s="7" customFormat="1" ht="65.25" customHeight="1" x14ac:dyDescent="0.4">
      <c r="A16" s="20"/>
      <c r="B16" s="21"/>
      <c r="C16" s="22"/>
      <c r="D16" s="23"/>
      <c r="E16" s="24"/>
      <c r="F16" s="25"/>
      <c r="G16" s="26"/>
      <c r="H16" s="26"/>
      <c r="I16" s="26"/>
      <c r="J16" s="6"/>
      <c r="K16" s="6"/>
      <c r="L16" s="6"/>
    </row>
    <row r="17" spans="1:10" ht="60.75" customHeight="1" x14ac:dyDescent="0.45">
      <c r="A17" s="12"/>
      <c r="B17" s="28" t="s">
        <v>23</v>
      </c>
      <c r="C17" s="27"/>
      <c r="D17" s="1"/>
      <c r="E17" s="13" t="s">
        <v>9</v>
      </c>
      <c r="F17" s="13"/>
      <c r="G17" s="9"/>
      <c r="H17" s="10"/>
      <c r="I17" s="10"/>
      <c r="J17" s="10"/>
    </row>
    <row r="18" spans="1:10" ht="30.75" x14ac:dyDescent="0.45">
      <c r="A18" s="12"/>
      <c r="B18" s="13"/>
      <c r="C18" s="13"/>
      <c r="D18" s="1"/>
      <c r="E18" s="13" t="s">
        <v>7</v>
      </c>
      <c r="F18" s="13"/>
      <c r="G18" s="9"/>
      <c r="H18" s="10"/>
      <c r="I18" s="10"/>
      <c r="J18" s="10"/>
    </row>
    <row r="19" spans="1:10" s="3" customFormat="1" ht="30.75" x14ac:dyDescent="0.45">
      <c r="A19" s="12"/>
      <c r="B19" s="13"/>
      <c r="C19" s="13"/>
      <c r="D19" s="13"/>
      <c r="E19" s="13"/>
      <c r="F19" s="9"/>
      <c r="G19" s="10"/>
      <c r="H19" s="10"/>
      <c r="I19" s="10"/>
    </row>
    <row r="20" spans="1:10" s="3" customFormat="1" ht="30.75" x14ac:dyDescent="0.45">
      <c r="A20" s="12"/>
      <c r="B20" s="13"/>
      <c r="C20" s="13"/>
      <c r="D20" s="13"/>
      <c r="E20" s="13"/>
      <c r="F20" s="9"/>
      <c r="G20" s="10"/>
      <c r="H20" s="10"/>
      <c r="I20" s="10"/>
    </row>
  </sheetData>
  <mergeCells count="11">
    <mergeCell ref="F4:F5"/>
    <mergeCell ref="G4:G5"/>
    <mergeCell ref="H4:H5"/>
    <mergeCell ref="I4:I5"/>
    <mergeCell ref="A1:E1"/>
    <mergeCell ref="A2:E2"/>
    <mergeCell ref="A4:A5"/>
    <mergeCell ref="B4:B5"/>
    <mergeCell ref="C4:C5"/>
    <mergeCell ref="D4:D5"/>
    <mergeCell ref="E4:E5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B7:B8 B10:B11 B13:B16">
      <formula1>0</formula1>
      <formula2>40</formula2>
    </dataValidation>
  </dataValidation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Админ. Кофе,чай 2023</vt:lpstr>
      <vt:lpstr>Филиалы Кофе, чай </vt:lpstr>
      <vt:lpstr>Всего Кофе, чай 2024 </vt:lpstr>
      <vt:lpstr>Всего</vt:lpstr>
      <vt:lpstr>'Админ. Кофе,чай 2023'!Область_печати</vt:lpstr>
      <vt:lpstr>'Всего Кофе, чай 2024 '!Область_печати</vt:lpstr>
      <vt:lpstr>'Филиалы Кофе, чай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Карнейчик Ольга Сергеевна</cp:lastModifiedBy>
  <cp:lastPrinted>2022-09-21T12:38:17Z</cp:lastPrinted>
  <dcterms:created xsi:type="dcterms:W3CDTF">1996-10-08T23:32:33Z</dcterms:created>
  <dcterms:modified xsi:type="dcterms:W3CDTF">2023-11-15T06:02:14Z</dcterms:modified>
</cp:coreProperties>
</file>